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tables/table17.xml" ContentType="application/vnd.openxmlformats-officedocument.spreadsheetml.table+xml"/>
  <Override PartName="/xl/drawings/drawing19.xml" ContentType="application/vnd.openxmlformats-officedocument.drawing+xml"/>
  <Override PartName="/xl/tables/table18.xml" ContentType="application/vnd.openxmlformats-officedocument.spreadsheetml.table+xml"/>
  <Override PartName="/xl/drawings/drawing20.xml" ContentType="application/vnd.openxmlformats-officedocument.drawing+xml"/>
  <Override PartName="/xl/tables/table19.xml" ContentType="application/vnd.openxmlformats-officedocument.spreadsheetml.table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1.xml" ContentType="application/vnd.openxmlformats-officedocument.drawing+xml"/>
  <Override PartName="/xl/tables/table20.xml" ContentType="application/vnd.openxmlformats-officedocument.spreadsheetml.table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rawings/drawing22.xml" ContentType="application/vnd.openxmlformats-officedocument.drawing+xml"/>
  <Override PartName="/xl/tables/table21.xml" ContentType="application/vnd.openxmlformats-officedocument.spreadsheetml.table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hendiBen/Downloads/O2/"/>
    </mc:Choice>
  </mc:AlternateContent>
  <xr:revisionPtr revIDLastSave="0" documentId="13_ncr:1_{79C41ACB-50DC-694C-B90B-2AD94EB60F81}" xr6:coauthVersionLast="47" xr6:coauthVersionMax="47" xr10:uidLastSave="{00000000-0000-0000-0000-000000000000}"/>
  <workbookProtection workbookAlgorithmName="SHA-512" workbookHashValue="bHhz1atvwIhH7+4v2acZqt3yUk85sQxYkYhELyhy/08HdsxWR3xBWkV5MHnhwXvXx4AizR/2SM8pb4a28Tryjg==" workbookSaltValue="l4KZzsQT/qSXI3aWqDnzkA==" workbookSpinCount="100000" lockStructure="1"/>
  <bookViews>
    <workbookView xWindow="0" yWindow="500" windowWidth="28800" windowHeight="15720" tabRatio="732" xr2:uid="{00000000-000D-0000-FFFF-FFFF00000000}"/>
  </bookViews>
  <sheets>
    <sheet name="Útmutató" sheetId="1" r:id="rId1"/>
    <sheet name="Egyenes légcsatorna" sheetId="4" r:id="rId2"/>
    <sheet name="Könyökidom" sheetId="5" r:id="rId3"/>
    <sheet name="T-idom" sheetId="6" r:id="rId4"/>
    <sheet name="Íves könyök" sheetId="17" r:id="rId5"/>
    <sheet name="Koncentrikus szűkítő" sheetId="8" r:id="rId6"/>
    <sheet name="Excentrikus szűkítő" sheetId="9" r:id="rId7"/>
    <sheet name="Szimmetrikus átmenet" sheetId="10" r:id="rId8"/>
    <sheet name="Excentrikus átmenet" sheetId="18" r:id="rId9"/>
    <sheet name="Etage idom" sheetId="11" r:id="rId10"/>
    <sheet name="Csővéglezáró (Takaró)" sheetId="15" r:id="rId11"/>
    <sheet name="Madárhálós csővég" sheetId="61" r:id="rId12"/>
    <sheet name="Rezgéstompító" sheetId="16" r:id="rId13"/>
    <sheet name="Egyenes hangcsillapító" sheetId="20" r:id="rId14"/>
    <sheet name="Könyök hangcsillapító" sheetId="21" r:id="rId15"/>
    <sheet name="Kör k.metszetű hangcsillapító" sheetId="60" r:id="rId16"/>
    <sheet name="Tetőátvezetés" sheetId="22" r:id="rId17"/>
    <sheet name="Csatlakozó doboz körhöz" sheetId="23" r:id="rId18"/>
    <sheet name="Csatlakozó doboz négyszöghöz" sheetId="36" r:id="rId19"/>
    <sheet name="Zsaluk" sheetId="59" r:id="rId20"/>
    <sheet name="Darabáru" sheetId="24" r:id="rId21"/>
    <sheet name="Egyedi idom" sheetId="37" r:id="rId22"/>
    <sheet name="Adat" sheetId="58" state="veryHidden" r:id="rId23"/>
  </sheets>
  <definedNames>
    <definedName name="_xlnm._FilterDatabase" localSheetId="22" hidden="1">Adat!$AU$1:$AV$106</definedName>
    <definedName name="Aluflex_szigeteletlen__flexibilis__alumínium_légcsatorna">Adat!$AH$2:$AH$11</definedName>
    <definedName name="Befújó_légszelep__horganyzott_acél">Adat!$AI$2:$AI$5</definedName>
    <definedName name="Betétkúpos_kifúvófej_HN">Adat!$BB$2:$BB$12</definedName>
    <definedName name="Csőkapcsoló_idom__gumitömítés_nélkül">Adat!#REF!</definedName>
    <definedName name="Csőkapcsoló_idom__gumitömítéssel">Adat!$P$2:$P$18</definedName>
    <definedName name="Csővéglezáró_idom__gumitömítés_nélkül">Adat!#REF!</definedName>
    <definedName name="Csővéglezáró_idom__gumitömítéssel">Adat!$Q$2:$Q$21</definedName>
    <definedName name="Egyéb_elemek">Adat!$J$2:$J$14</definedName>
    <definedName name="Elszívó__befújó_légszelep__műanyag">Adat!$AK$2:$AK$5</definedName>
    <definedName name="Elszívó_légszelep__horganyzott_acél">Adat!$AJ$2:$AJ$5</definedName>
    <definedName name="Esősapka__gumitömítés_nélkül">Adat!#REF!</definedName>
    <definedName name="Esősapka__gumitömítéssel">Adat!$R$2:$R$18</definedName>
    <definedName name="Esővédő_fix_zsalu">Adat!$AZ$2:$AZ$163</definedName>
    <definedName name="Excentrikus_szűkítő__gumitömítés_nélkül">Adat!#REF!</definedName>
    <definedName name="Excentrikus_szűkítő__gumitömítéssel">Adat!$S$2:$S$71</definedName>
    <definedName name="Hangcsillapító_elemek">Adat!$I$2:$I$3</definedName>
    <definedName name="Hengerített_T_idom__gumitömítés_nélkül">Adat!#REF!</definedName>
    <definedName name="Hengerített_T_idom__gumitömítéssel">Adat!$U$2:$U$100</definedName>
    <definedName name="Hengerített_T_idom_Egál__gumitömítés_nélkül">Adat!#REF!</definedName>
    <definedName name="Hengerített_T_idom_Egál__gumitömítéssel">Adat!$T$2:$T$18</definedName>
    <definedName name="HLF__ÖNF_LEM_CSAV_HORG_7504K__Önfúró_csavar__hatlapfejű__peremes_">Adat!$AL$2</definedName>
    <definedName name="Idomkapcsoló__gumitömítés_nélkül">Adat!#REF!</definedName>
    <definedName name="Idomkapcsoló__gumitömítéssel">Adat!$V$2:$V$22</definedName>
    <definedName name="K_D_Ragasztó_tömítő_szürke__Szerkezeti_ragasztó_">Adat!$AM$2:$AM$3</definedName>
    <definedName name="Kategória">Adat!$D$2:$D$6</definedName>
    <definedName name="Keret">Adat!$C$2:$C$4</definedName>
    <definedName name="Koncentrikus_szűkítő__gumitömítéssel">Adat!$W$2:$W$79</definedName>
    <definedName name="kor_t_idom">Adat!$A$20</definedName>
    <definedName name="Kör_keresztmetszetű_gumitömítéses_idomok">Adat!$H$2:$H$18</definedName>
    <definedName name="Kör_keresztmetszetű_hangcsillapító__100mm_szigetelővel">Adat!$AF$2:$AF$14</definedName>
    <definedName name="Kör_keresztmetszetű_hangcsillapító__50mm_szigetelővel">Adat!$AG$2:$AG$14</definedName>
    <definedName name="Kör_keresztmetszetű_spirálkorcolt_csövek">Adat!$G$2:$G$3</definedName>
    <definedName name="Légtechnikai_aluszalag__Tömítőszalag__szellőzőcsatorna_">Adat!$AN$2</definedName>
    <definedName name="Légtechnikai_bilincs">Adat!$AO$2:$AO$16</definedName>
    <definedName name="Légtömörség">Adat!$A$2:$A$5</definedName>
    <definedName name="Lemezvastagság">Adat!$B$2:$B$4</definedName>
    <definedName name="Madárhálós_csővég__gumitömítéssel">Adat!$O$2:$O$15</definedName>
    <definedName name="Madárhálós_csővég_45°_os__gumitömítéssel">Adat!$X$2:$X$17</definedName>
    <definedName name="Merevítővályú">Adat!$AP$2:$AP$12</definedName>
    <definedName name="MEZ_Keret">Adat!$AQ$2:$AQ$4</definedName>
    <definedName name="Négyszögletes_szellőzőelemek">Adat!$F$2:$F$2</definedName>
    <definedName name="Nyeregidom__gumitömítéssel">Adat!$Y$2:$Y$117</definedName>
    <definedName name="Perforált_befúvó_elszívó_elem">Adat!$N$2</definedName>
    <definedName name="Pillangószelep__gumitömítéssel__kézi_állítású">Adat!$K$2:$K$15</definedName>
    <definedName name="Ráültetés_négyszögre__gumitömítéssel">Adat!$Z$2:$Z$20</definedName>
    <definedName name="Sarokvas">Adat!$AR$2:$AR$4</definedName>
    <definedName name="Semiflex_szigeteletlen__flexibilis__alumínium_légcsatorna">Adat!$AS$2:$AS$7</definedName>
    <definedName name="ShowPicture">INDIRECT(Adat!$E$20)</definedName>
    <definedName name="Sonoflex__hő_és_hangszigetelt__flexibilis__alumínium_légcsatorna">Adat!$AT$2:$AT$11</definedName>
    <definedName name="Spirálkorcolt_cső">Adat!$L$2:$L$22</definedName>
    <definedName name="Spirálkorcolt_cső_rozsdamentes">Adat!$M$2:$M$21</definedName>
    <definedName name="Szabályozózsalu__kézi_állítású">Adat!$AX$2:$AX$159</definedName>
    <definedName name="Szabályozózsalu__motoros_állításra_előkészített">Adat!$AY$2:$AY$159</definedName>
    <definedName name="Szabályzó_elemek">Adat!$E$2:$E$3</definedName>
    <definedName name="Szeletes_könyökidom_15°_os__gumitömítéssel">Adat!$AA$2:$AA$15</definedName>
    <definedName name="Szeletes_könyökidom_30°_os__gumitömítéssel">Adat!$AB$2:$AB$19</definedName>
    <definedName name="Szeletes_könyökidom_45°_os__gumitömítéssel">Adat!$AC$2:$AC$20</definedName>
    <definedName name="Szeletes_könyökidom_60°_os__gumitömítéssel">Adat!$AD$2:$AD$18</definedName>
    <definedName name="Szeletes_könyökidom_90°_os__gumitömítéssel">Adat!$AE$2:$AE$20</definedName>
    <definedName name="ures">Adat!$D$20</definedName>
    <definedName name="Visszacsapószelep">Adat!$BA$2:$BA$9</definedName>
    <definedName name="Zsaluk">Adat!$AW$2:$AW$4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24" l="1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11" i="24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F104" i="59"/>
  <c r="F105" i="59"/>
  <c r="F106" i="59"/>
  <c r="F107" i="59"/>
  <c r="F108" i="59"/>
  <c r="F109" i="59"/>
  <c r="F110" i="59"/>
  <c r="F111" i="59"/>
  <c r="F112" i="59"/>
  <c r="F113" i="59"/>
  <c r="F114" i="59"/>
  <c r="F115" i="59"/>
  <c r="F116" i="59"/>
  <c r="F117" i="59"/>
  <c r="F118" i="59"/>
  <c r="F119" i="59"/>
  <c r="F120" i="59"/>
  <c r="F121" i="59"/>
  <c r="F122" i="59"/>
  <c r="F123" i="59"/>
  <c r="F124" i="59"/>
  <c r="F125" i="59"/>
  <c r="F126" i="59"/>
  <c r="F127" i="59"/>
  <c r="F128" i="59"/>
  <c r="F129" i="59"/>
  <c r="F130" i="59"/>
  <c r="F131" i="59"/>
  <c r="F132" i="59"/>
  <c r="F133" i="59"/>
  <c r="F134" i="59"/>
  <c r="F135" i="59"/>
  <c r="F136" i="59"/>
  <c r="F137" i="59"/>
  <c r="F138" i="59"/>
  <c r="F139" i="59"/>
  <c r="F140" i="59"/>
  <c r="F141" i="59"/>
  <c r="F142" i="59"/>
  <c r="F143" i="59"/>
  <c r="F144" i="59"/>
  <c r="F145" i="59"/>
  <c r="F146" i="59"/>
  <c r="F147" i="59"/>
  <c r="F148" i="59"/>
  <c r="F149" i="59"/>
  <c r="F150" i="59"/>
  <c r="F151" i="59"/>
  <c r="F152" i="59"/>
  <c r="F153" i="59"/>
  <c r="F154" i="59"/>
  <c r="F155" i="59"/>
  <c r="F156" i="59"/>
  <c r="F157" i="59"/>
  <c r="F158" i="59"/>
  <c r="F159" i="59"/>
  <c r="F160" i="59"/>
  <c r="F11" i="59"/>
  <c r="I14" i="1" l="1"/>
  <c r="L14" i="1" s="1"/>
  <c r="I13" i="1"/>
  <c r="J13" i="1" s="1"/>
  <c r="J14" i="1" l="1"/>
  <c r="K14" i="1"/>
  <c r="G121" i="60" l="1"/>
  <c r="G122" i="60"/>
  <c r="G123" i="60"/>
  <c r="G124" i="60"/>
  <c r="G125" i="60"/>
  <c r="G126" i="60"/>
  <c r="G127" i="60"/>
  <c r="G128" i="60"/>
  <c r="G129" i="60"/>
  <c r="G130" i="60"/>
  <c r="G131" i="60"/>
  <c r="G132" i="60"/>
  <c r="G133" i="60"/>
  <c r="G134" i="60"/>
  <c r="G135" i="60"/>
  <c r="G136" i="60"/>
  <c r="G137" i="60"/>
  <c r="G138" i="60"/>
  <c r="G139" i="60"/>
  <c r="G140" i="60"/>
  <c r="G141" i="60"/>
  <c r="G142" i="60"/>
  <c r="G143" i="60"/>
  <c r="G144" i="60"/>
  <c r="G145" i="60"/>
  <c r="G146" i="60"/>
  <c r="G147" i="60"/>
  <c r="G148" i="60"/>
  <c r="G149" i="60"/>
  <c r="G150" i="60"/>
  <c r="G151" i="60"/>
  <c r="G152" i="60"/>
  <c r="G153" i="60"/>
  <c r="G154" i="60"/>
  <c r="G155" i="60"/>
  <c r="G156" i="60"/>
  <c r="G157" i="60"/>
  <c r="G158" i="60"/>
  <c r="G159" i="60"/>
  <c r="G160" i="60"/>
  <c r="G109" i="60"/>
  <c r="G110" i="60"/>
  <c r="G111" i="60"/>
  <c r="G112" i="60"/>
  <c r="G113" i="60"/>
  <c r="G114" i="60"/>
  <c r="G115" i="60"/>
  <c r="G116" i="60"/>
  <c r="G117" i="60"/>
  <c r="G118" i="60"/>
  <c r="G119" i="60"/>
  <c r="G120" i="60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210" i="24"/>
  <c r="K211" i="24"/>
  <c r="K212" i="24"/>
  <c r="K213" i="24"/>
  <c r="K214" i="24"/>
  <c r="K215" i="24"/>
  <c r="K216" i="24"/>
  <c r="K217" i="24"/>
  <c r="K218" i="24"/>
  <c r="K219" i="24"/>
  <c r="K220" i="24"/>
  <c r="K221" i="24"/>
  <c r="K222" i="24"/>
  <c r="K223" i="24"/>
  <c r="K224" i="24"/>
  <c r="K225" i="24"/>
  <c r="K226" i="24"/>
  <c r="K227" i="24"/>
  <c r="K228" i="24"/>
  <c r="K229" i="24"/>
  <c r="K230" i="24"/>
  <c r="K231" i="24"/>
  <c r="K232" i="24"/>
  <c r="K233" i="24"/>
  <c r="K234" i="24"/>
  <c r="K235" i="24"/>
  <c r="K236" i="24"/>
  <c r="K237" i="24"/>
  <c r="K238" i="24"/>
  <c r="K239" i="24"/>
  <c r="K240" i="24"/>
  <c r="K241" i="24"/>
  <c r="K242" i="24"/>
  <c r="K243" i="24"/>
  <c r="K244" i="24"/>
  <c r="K245" i="24"/>
  <c r="K246" i="24"/>
  <c r="K247" i="24"/>
  <c r="K248" i="24"/>
  <c r="K249" i="24"/>
  <c r="K250" i="24"/>
  <c r="K12" i="24"/>
  <c r="K11" i="24"/>
  <c r="K10" i="24" l="1"/>
  <c r="E20" i="58" s="1"/>
  <c r="G11" i="60"/>
  <c r="G12" i="60"/>
  <c r="I18" i="1"/>
  <c r="K18" i="1" s="1"/>
  <c r="G108" i="60"/>
  <c r="G107" i="60"/>
  <c r="G106" i="60"/>
  <c r="G105" i="60"/>
  <c r="G104" i="60"/>
  <c r="G103" i="60"/>
  <c r="G102" i="60"/>
  <c r="G101" i="60"/>
  <c r="G100" i="60"/>
  <c r="G99" i="60"/>
  <c r="G98" i="60"/>
  <c r="G97" i="60"/>
  <c r="G96" i="60"/>
  <c r="G95" i="60"/>
  <c r="G94" i="60"/>
  <c r="G93" i="60"/>
  <c r="G92" i="60"/>
  <c r="G91" i="60"/>
  <c r="G90" i="60"/>
  <c r="G89" i="60"/>
  <c r="G88" i="60"/>
  <c r="G87" i="60"/>
  <c r="G86" i="60"/>
  <c r="G85" i="60"/>
  <c r="G84" i="60"/>
  <c r="G83" i="60"/>
  <c r="G82" i="60"/>
  <c r="G81" i="60"/>
  <c r="G80" i="60"/>
  <c r="G79" i="60"/>
  <c r="G78" i="60"/>
  <c r="G77" i="60"/>
  <c r="G76" i="60"/>
  <c r="G75" i="60"/>
  <c r="G74" i="60"/>
  <c r="G73" i="60"/>
  <c r="G72" i="60"/>
  <c r="G71" i="60"/>
  <c r="G70" i="60"/>
  <c r="G69" i="60"/>
  <c r="G68" i="60"/>
  <c r="G67" i="60"/>
  <c r="G66" i="60"/>
  <c r="G65" i="60"/>
  <c r="G64" i="60"/>
  <c r="G63" i="60"/>
  <c r="G62" i="60"/>
  <c r="G61" i="60"/>
  <c r="G60" i="60"/>
  <c r="G59" i="60"/>
  <c r="G58" i="60"/>
  <c r="G57" i="60"/>
  <c r="G56" i="60"/>
  <c r="G55" i="60"/>
  <c r="G54" i="60"/>
  <c r="G53" i="60"/>
  <c r="G52" i="60"/>
  <c r="G51" i="60"/>
  <c r="G50" i="60"/>
  <c r="G49" i="60"/>
  <c r="G48" i="60"/>
  <c r="G47" i="60"/>
  <c r="G46" i="60"/>
  <c r="G45" i="60"/>
  <c r="G44" i="60"/>
  <c r="G43" i="60"/>
  <c r="G42" i="60"/>
  <c r="G41" i="60"/>
  <c r="G40" i="60"/>
  <c r="G39" i="60"/>
  <c r="G38" i="60"/>
  <c r="G37" i="60"/>
  <c r="G36" i="60"/>
  <c r="G35" i="60"/>
  <c r="G34" i="60"/>
  <c r="G33" i="60"/>
  <c r="G32" i="60"/>
  <c r="G31" i="60"/>
  <c r="G30" i="60"/>
  <c r="G29" i="60"/>
  <c r="G28" i="60"/>
  <c r="G27" i="60"/>
  <c r="G26" i="60"/>
  <c r="G25" i="60"/>
  <c r="G24" i="60"/>
  <c r="G23" i="60"/>
  <c r="G22" i="60"/>
  <c r="G21" i="60"/>
  <c r="G20" i="60"/>
  <c r="G19" i="60"/>
  <c r="G18" i="60"/>
  <c r="G17" i="60"/>
  <c r="G16" i="60"/>
  <c r="G15" i="60"/>
  <c r="G14" i="60"/>
  <c r="G13" i="60"/>
  <c r="I22" i="1"/>
  <c r="K22" i="1" s="1"/>
  <c r="I23" i="1"/>
  <c r="K23" i="1" s="1"/>
  <c r="I24" i="1"/>
  <c r="J24" i="1" s="1"/>
  <c r="I21" i="1"/>
  <c r="L21" i="1" s="1"/>
  <c r="I20" i="1"/>
  <c r="K20" i="1" s="1"/>
  <c r="I19" i="1"/>
  <c r="L19" i="1" s="1"/>
  <c r="I17" i="1"/>
  <c r="L17" i="1" s="1"/>
  <c r="I16" i="1"/>
  <c r="L16" i="1" s="1"/>
  <c r="I15" i="1"/>
  <c r="J15" i="1" s="1"/>
  <c r="I12" i="1"/>
  <c r="K12" i="1" s="1"/>
  <c r="I9" i="1"/>
  <c r="L9" i="1" s="1"/>
  <c r="L13" i="1"/>
  <c r="I10" i="1"/>
  <c r="J10" i="1" s="1"/>
  <c r="I7" i="1"/>
  <c r="L7" i="1" s="1"/>
  <c r="I6" i="1"/>
  <c r="L6" i="1" s="1"/>
  <c r="I5" i="1"/>
  <c r="K5" i="1" s="1"/>
  <c r="I4" i="1"/>
  <c r="J4" i="1" s="1"/>
  <c r="I3" i="1"/>
  <c r="L3" i="1" s="1"/>
  <c r="I2" i="1"/>
  <c r="J2" i="1" l="1"/>
  <c r="I26" i="1"/>
  <c r="L18" i="1"/>
  <c r="J18" i="1"/>
  <c r="K15" i="1"/>
  <c r="K13" i="1"/>
  <c r="L12" i="1"/>
  <c r="J12" i="1"/>
  <c r="K9" i="1"/>
  <c r="K7" i="1"/>
  <c r="J6" i="1"/>
  <c r="K6" i="1"/>
  <c r="L4" i="1"/>
  <c r="K3" i="1"/>
  <c r="J3" i="1"/>
  <c r="J19" i="1"/>
  <c r="K19" i="1"/>
  <c r="J22" i="1"/>
  <c r="L22" i="1"/>
  <c r="J5" i="1"/>
  <c r="K16" i="1"/>
  <c r="J20" i="1"/>
  <c r="J16" i="1"/>
  <c r="L5" i="1"/>
  <c r="K10" i="1"/>
  <c r="J7" i="1"/>
  <c r="L10" i="1"/>
  <c r="L15" i="1"/>
  <c r="J21" i="1"/>
  <c r="J17" i="1"/>
  <c r="K2" i="1"/>
  <c r="K4" i="1"/>
  <c r="K21" i="1"/>
  <c r="L24" i="1"/>
  <c r="J9" i="1"/>
  <c r="L20" i="1"/>
  <c r="K17" i="1"/>
  <c r="L2" i="1"/>
  <c r="K24" i="1"/>
  <c r="J23" i="1"/>
  <c r="L23" i="1"/>
  <c r="L26" i="1" l="1"/>
  <c r="K26" i="1"/>
  <c r="I25" i="1" s="1"/>
  <c r="J26" i="1"/>
</calcChain>
</file>

<file path=xl/sharedStrings.xml><?xml version="1.0" encoding="utf-8"?>
<sst xmlns="http://schemas.openxmlformats.org/spreadsheetml/2006/main" count="1968" uniqueCount="621">
  <si>
    <t>db</t>
  </si>
  <si>
    <t>a</t>
  </si>
  <si>
    <t>b</t>
  </si>
  <si>
    <t>L</t>
  </si>
  <si>
    <t>keret1</t>
  </si>
  <si>
    <t>keret2</t>
  </si>
  <si>
    <t>megjegyzés</t>
  </si>
  <si>
    <t>lemez vastagság</t>
  </si>
  <si>
    <t>KGBNI-03</t>
  </si>
  <si>
    <t>a1</t>
  </si>
  <si>
    <t>a2</t>
  </si>
  <si>
    <t>l1</t>
  </si>
  <si>
    <t>l2</t>
  </si>
  <si>
    <t>a3</t>
  </si>
  <si>
    <t>l3</t>
  </si>
  <si>
    <t>keret3</t>
  </si>
  <si>
    <t>c</t>
  </si>
  <si>
    <t>d</t>
  </si>
  <si>
    <t>e</t>
  </si>
  <si>
    <t>f</t>
  </si>
  <si>
    <t>X</t>
  </si>
  <si>
    <t>ß</t>
  </si>
  <si>
    <t>Négyszög keresztmetszetű</t>
  </si>
  <si>
    <t>egyenes légcsatorna</t>
  </si>
  <si>
    <t>könyökidom</t>
  </si>
  <si>
    <t>T-idom</t>
  </si>
  <si>
    <t>íves könyökidom</t>
  </si>
  <si>
    <t>koncentrikus szűkítő</t>
  </si>
  <si>
    <t>rezgéstompító</t>
  </si>
  <si>
    <t>csővéglezáró (Takaró)</t>
  </si>
  <si>
    <t>etage idom</t>
  </si>
  <si>
    <t>szimmetrikus átmenet</t>
  </si>
  <si>
    <t>Méret</t>
  </si>
  <si>
    <t>könyök hangcsillapító</t>
  </si>
  <si>
    <t>egyenes hangcsillapító</t>
  </si>
  <si>
    <t>Tetőátvezetés</t>
  </si>
  <si>
    <t>Kategória</t>
  </si>
  <si>
    <t>Cikk megnevezés</t>
  </si>
  <si>
    <t>Rendszer megnevezés</t>
  </si>
  <si>
    <t>excentrikus szűkítő, szűkített kitérő</t>
  </si>
  <si>
    <t>excentrikus átmenet, kitérő átmenet</t>
  </si>
  <si>
    <t>Kérjük adja meg a szükséges méreteket!</t>
  </si>
  <si>
    <t>r</t>
  </si>
  <si>
    <t>D</t>
  </si>
  <si>
    <t xml:space="preserve"> Kötelező kitölteni</t>
  </si>
  <si>
    <t>D2</t>
  </si>
  <si>
    <t>D1</t>
  </si>
  <si>
    <t>Idom leírás</t>
  </si>
  <si>
    <t xml:space="preserve"> Opcionális, ha eltér az alapértéktől</t>
  </si>
  <si>
    <t>légtömörség</t>
  </si>
  <si>
    <t>Négyszögletes szellőzőelemek</t>
  </si>
  <si>
    <t>Hangcsillapító elemek</t>
  </si>
  <si>
    <t>Kör keresztmetszetű gumitömítéses idomok</t>
  </si>
  <si>
    <t>Kör keresztmetszetű spirálkorcolt csövek</t>
  </si>
  <si>
    <t>Szabályzó elemek</t>
  </si>
  <si>
    <t>Egyéb elemek</t>
  </si>
  <si>
    <t>Pillangószelep, gumitömítéssel, kézi állítású</t>
  </si>
  <si>
    <t>Szabályozózsalu, kézi állítású</t>
  </si>
  <si>
    <t>Esővédő fix zsalu</t>
  </si>
  <si>
    <t>Perforált befúvó/elszívó elem</t>
  </si>
  <si>
    <t>Spirálkorcolt cső</t>
  </si>
  <si>
    <t>Csőkapcsoló idom, gumitömítéssel</t>
  </si>
  <si>
    <t>Esősapka, gumitömítéssel</t>
  </si>
  <si>
    <t>Idomkapcsoló, gumitömítéssel</t>
  </si>
  <si>
    <t>Szeletes könyökidom 15°-os, gumitömítéssel</t>
  </si>
  <si>
    <t>Szeletes könyökidom 30°-os, gumitömítéssel</t>
  </si>
  <si>
    <t>Szeletes könyökidom 45°-os, gumitömítéssel</t>
  </si>
  <si>
    <t>Szeletes könyökidom 60°-os, gumitömítéssel</t>
  </si>
  <si>
    <t>Szeletes könyökidom 90°-os, gumitömítéssel</t>
  </si>
  <si>
    <t>Madárhálós csővég 45°-os, gumitömítéssel</t>
  </si>
  <si>
    <t>Nyeregidom, gumitömítéssel</t>
  </si>
  <si>
    <t>Ráültetés négyszögre, gumitömítéssel</t>
  </si>
  <si>
    <t>Excentrikus szűkítő, gumitömítéssel</t>
  </si>
  <si>
    <t>Koncentrikus szűkítő, gumitömítéssel</t>
  </si>
  <si>
    <t>Hengerített T-idom, gumitömítéssel</t>
  </si>
  <si>
    <t>Hengerített T-idom Egál, gumitömítéssel</t>
  </si>
  <si>
    <t>Csővéglezáró idom, gumitömítéssel</t>
  </si>
  <si>
    <t>Kör keresztmetszetű hangcsillapító, 100mm szigetelővel</t>
  </si>
  <si>
    <t>Kör keresztmetszetű hangcsillapító, 50mm szigetelővel</t>
  </si>
  <si>
    <t>Aluflex szigeteletlen, flexibilis, alumínium légcsatorna</t>
  </si>
  <si>
    <t>Légtechnikai aluszalag (Tömítőszalag, szellőzőcsatorna)</t>
  </si>
  <si>
    <t>HLF. ÖNF.LEM.CSAV.HORG.7504K (Önfúró csavar, hatlapfejű, peremes)</t>
  </si>
  <si>
    <t>K+D Ragasztó tömítő szürke (Szerkezeti ragasztó)</t>
  </si>
  <si>
    <t>Befújó légszelep, horganyzott acél</t>
  </si>
  <si>
    <t>Elszívó légszelep, horganyzott acél</t>
  </si>
  <si>
    <t>Elszívó, befújó légszelep, műanyag</t>
  </si>
  <si>
    <t>Légtechnikai bilincs</t>
  </si>
  <si>
    <t>MEZ Keret</t>
  </si>
  <si>
    <t>Semiflex szigeteletlen, flexibilis, alumínium légcsatorna</t>
  </si>
  <si>
    <t>Sonoflex, hő-és hangszigetelt, flexibilis, alumínium légcsatorna</t>
  </si>
  <si>
    <t>Sarokvas</t>
  </si>
  <si>
    <t>Merevítővályú</t>
  </si>
  <si>
    <t>NA 100</t>
  </si>
  <si>
    <t>NA 125</t>
  </si>
  <si>
    <t>NA 150</t>
  </si>
  <si>
    <t>NA 160</t>
  </si>
  <si>
    <t>NA 180</t>
  </si>
  <si>
    <t>NA 200</t>
  </si>
  <si>
    <t>NA 250</t>
  </si>
  <si>
    <t>NA 315</t>
  </si>
  <si>
    <t>NA 355</t>
  </si>
  <si>
    <t>NA 400</t>
  </si>
  <si>
    <t>NA 450</t>
  </si>
  <si>
    <t>NA 500</t>
  </si>
  <si>
    <t>NA 560</t>
  </si>
  <si>
    <t>NA 630</t>
  </si>
  <si>
    <t>600x600</t>
  </si>
  <si>
    <t>125/100</t>
  </si>
  <si>
    <t>150/100</t>
  </si>
  <si>
    <t>150/125</t>
  </si>
  <si>
    <t>160/100</t>
  </si>
  <si>
    <t>160/125</t>
  </si>
  <si>
    <t>160/150</t>
  </si>
  <si>
    <t>180/100</t>
  </si>
  <si>
    <t>180/125</t>
  </si>
  <si>
    <t>180/150</t>
  </si>
  <si>
    <t>180/160</t>
  </si>
  <si>
    <t>200/100</t>
  </si>
  <si>
    <t>200/125</t>
  </si>
  <si>
    <t>200/150</t>
  </si>
  <si>
    <t>200/160</t>
  </si>
  <si>
    <t>200/180</t>
  </si>
  <si>
    <t>250/100</t>
  </si>
  <si>
    <t>250/125</t>
  </si>
  <si>
    <t>250/150</t>
  </si>
  <si>
    <t>250/160</t>
  </si>
  <si>
    <t>250/180</t>
  </si>
  <si>
    <t>250/200</t>
  </si>
  <si>
    <t>315/125</t>
  </si>
  <si>
    <t>315/150</t>
  </si>
  <si>
    <t>315/160</t>
  </si>
  <si>
    <t>315/180</t>
  </si>
  <si>
    <t>315/200</t>
  </si>
  <si>
    <t>315/250</t>
  </si>
  <si>
    <t>355/160</t>
  </si>
  <si>
    <t>355/180</t>
  </si>
  <si>
    <t>355/200</t>
  </si>
  <si>
    <t>355/250</t>
  </si>
  <si>
    <t>355/315</t>
  </si>
  <si>
    <t>400/160</t>
  </si>
  <si>
    <t>400/180</t>
  </si>
  <si>
    <t>400/200</t>
  </si>
  <si>
    <t>400/250</t>
  </si>
  <si>
    <t>400/315</t>
  </si>
  <si>
    <t>400/355</t>
  </si>
  <si>
    <t>450/200</t>
  </si>
  <si>
    <t>450/250</t>
  </si>
  <si>
    <t>450/315</t>
  </si>
  <si>
    <t>450/355</t>
  </si>
  <si>
    <t>450/400</t>
  </si>
  <si>
    <t>500/200</t>
  </si>
  <si>
    <t>500/250</t>
  </si>
  <si>
    <t>500/315</t>
  </si>
  <si>
    <t>500/355</t>
  </si>
  <si>
    <t>500/400</t>
  </si>
  <si>
    <t>500/450</t>
  </si>
  <si>
    <t>560/250</t>
  </si>
  <si>
    <t>560/315</t>
  </si>
  <si>
    <t>560/355</t>
  </si>
  <si>
    <t>560/400</t>
  </si>
  <si>
    <t>560/450</t>
  </si>
  <si>
    <t>560/500</t>
  </si>
  <si>
    <t>630/250</t>
  </si>
  <si>
    <t>630/315</t>
  </si>
  <si>
    <t>630/355</t>
  </si>
  <si>
    <t>630/400</t>
  </si>
  <si>
    <t>630/450</t>
  </si>
  <si>
    <t>630/500</t>
  </si>
  <si>
    <t>630/560</t>
  </si>
  <si>
    <t>710/500</t>
  </si>
  <si>
    <t>800/710</t>
  </si>
  <si>
    <t>NA 1000</t>
  </si>
  <si>
    <t>315/100</t>
  </si>
  <si>
    <t>355/100</t>
  </si>
  <si>
    <t>355/125</t>
  </si>
  <si>
    <t>355/150</t>
  </si>
  <si>
    <t>400/100</t>
  </si>
  <si>
    <t>400/125</t>
  </si>
  <si>
    <t>400/150</t>
  </si>
  <si>
    <t>450/100</t>
  </si>
  <si>
    <t>450/125</t>
  </si>
  <si>
    <t>450/150</t>
  </si>
  <si>
    <t>450/160</t>
  </si>
  <si>
    <t>500/100</t>
  </si>
  <si>
    <t>500/125</t>
  </si>
  <si>
    <t>500/150</t>
  </si>
  <si>
    <t>500/160</t>
  </si>
  <si>
    <t>560/100</t>
  </si>
  <si>
    <t>560/125</t>
  </si>
  <si>
    <t>560/150</t>
  </si>
  <si>
    <t>560/160</t>
  </si>
  <si>
    <t>560/200</t>
  </si>
  <si>
    <t>630/100</t>
  </si>
  <si>
    <t>630/125</t>
  </si>
  <si>
    <t>630/150</t>
  </si>
  <si>
    <t>630/160</t>
  </si>
  <si>
    <t>630/200</t>
  </si>
  <si>
    <t>100/100</t>
  </si>
  <si>
    <t>125/125</t>
  </si>
  <si>
    <t>150/150</t>
  </si>
  <si>
    <t>160/160</t>
  </si>
  <si>
    <t>200/200</t>
  </si>
  <si>
    <t>250/250</t>
  </si>
  <si>
    <t>315/315</t>
  </si>
  <si>
    <t>355/355</t>
  </si>
  <si>
    <t>400/400</t>
  </si>
  <si>
    <t>450/450</t>
  </si>
  <si>
    <t>500/500</t>
  </si>
  <si>
    <t>560/560</t>
  </si>
  <si>
    <t>630/630</t>
  </si>
  <si>
    <t>NA 700</t>
  </si>
  <si>
    <t>NA 800</t>
  </si>
  <si>
    <t>NA 082 (10 fm/doboz)</t>
  </si>
  <si>
    <t>NA 102 (10 fm/doboz)</t>
  </si>
  <si>
    <t>NA 127 (10 fm/doboz)</t>
  </si>
  <si>
    <t>NA 152 (10 fm/doboz)</t>
  </si>
  <si>
    <t>NA 160 (10 fm/doboz)</t>
  </si>
  <si>
    <t>NA 203 (10 fm/doboz)</t>
  </si>
  <si>
    <t>NA 254 (10 fm/doboz)</t>
  </si>
  <si>
    <t>NA 315 (10 fm/doboz)</t>
  </si>
  <si>
    <t>NA 356 (10 fm/doboz)</t>
  </si>
  <si>
    <t>NA 406 (10 fm/doboz)</t>
  </si>
  <si>
    <t>NA 100P</t>
  </si>
  <si>
    <t>NA 125P</t>
  </si>
  <si>
    <t>NA 150P</t>
  </si>
  <si>
    <t>NA 200P</t>
  </si>
  <si>
    <t>100</t>
  </si>
  <si>
    <t>125</t>
  </si>
  <si>
    <t>150</t>
  </si>
  <si>
    <t>160</t>
  </si>
  <si>
    <t>180</t>
  </si>
  <si>
    <t>200</t>
  </si>
  <si>
    <t>250</t>
  </si>
  <si>
    <t>315</t>
  </si>
  <si>
    <t>400</t>
  </si>
  <si>
    <t>450</t>
  </si>
  <si>
    <t>500</t>
  </si>
  <si>
    <t>560</t>
  </si>
  <si>
    <t>630</t>
  </si>
  <si>
    <t>D16 (2 m/szál)</t>
  </si>
  <si>
    <t>D20 (2 m/szál)</t>
  </si>
  <si>
    <t>D25 (2 m/szál)</t>
  </si>
  <si>
    <t>D32 (2 m/szál)</t>
  </si>
  <si>
    <t>D40 (2 m/szál)</t>
  </si>
  <si>
    <t>D50 (2 m/szál)</t>
  </si>
  <si>
    <t>D63 (2 m/szál)</t>
  </si>
  <si>
    <t>D75 (2 m/szál)</t>
  </si>
  <si>
    <t>D110 (2 m/szál)</t>
  </si>
  <si>
    <t>D125 (2 m/szál)</t>
  </si>
  <si>
    <t>20 (5 fm/szál)</t>
  </si>
  <si>
    <t>30 (5 fm/szál)</t>
  </si>
  <si>
    <t>40 (5 fm/szál)</t>
  </si>
  <si>
    <t>20</t>
  </si>
  <si>
    <t>30</t>
  </si>
  <si>
    <t>40</t>
  </si>
  <si>
    <t>NA 102 (3 fm/doboz)</t>
  </si>
  <si>
    <t>NA 127 (3 fm/doboz)</t>
  </si>
  <si>
    <t>NA 150 (3 fm/doboz)</t>
  </si>
  <si>
    <t>NA 160 (3 fm/doboz)</t>
  </si>
  <si>
    <t>NA 200 (3 fm/doboz)</t>
  </si>
  <si>
    <t>NA 250 (3 fm/doboz)</t>
  </si>
  <si>
    <t>50x50000</t>
  </si>
  <si>
    <t>4,2X16 (500db)</t>
  </si>
  <si>
    <t>Légtömörség</t>
  </si>
  <si>
    <t>Lemezvastagság</t>
  </si>
  <si>
    <t>Keret</t>
  </si>
  <si>
    <t>0.7 mm</t>
  </si>
  <si>
    <t>0.9 mm</t>
  </si>
  <si>
    <t>1.0 mm</t>
  </si>
  <si>
    <t>A</t>
  </si>
  <si>
    <t>B</t>
  </si>
  <si>
    <t>C</t>
  </si>
  <si>
    <t>HF</t>
  </si>
  <si>
    <t>NA 100 (3 fm/szál)</t>
  </si>
  <si>
    <t>NA 125 (3 fm/szál)</t>
  </si>
  <si>
    <t>NA 150 (3 fm/szál)</t>
  </si>
  <si>
    <t>NA 160 (3 fm/szál)</t>
  </si>
  <si>
    <t>NA 180 (3 fm/szál)</t>
  </si>
  <si>
    <t>NA 200 (3 fm/szál)</t>
  </si>
  <si>
    <t>név</t>
  </si>
  <si>
    <t>menny-egys</t>
  </si>
  <si>
    <t>doboz</t>
  </si>
  <si>
    <t>fm</t>
  </si>
  <si>
    <t>szál</t>
  </si>
  <si>
    <t>m.e.</t>
  </si>
  <si>
    <t>D100</t>
  </si>
  <si>
    <t>D125</t>
  </si>
  <si>
    <t>D160</t>
  </si>
  <si>
    <t>D200</t>
  </si>
  <si>
    <t>D250</t>
  </si>
  <si>
    <t>D315</t>
  </si>
  <si>
    <t>D355</t>
  </si>
  <si>
    <t>D400</t>
  </si>
  <si>
    <t>D450</t>
  </si>
  <si>
    <t>D500</t>
  </si>
  <si>
    <t>D560</t>
  </si>
  <si>
    <t>D630</t>
  </si>
  <si>
    <t>D90 (2 m/szál)</t>
  </si>
  <si>
    <t>Kérjük kövesse a lépéseket az idomok kiválasztásához!</t>
  </si>
  <si>
    <t>Kérjük adja meg részletesen az egyedi idom adatait!</t>
  </si>
  <si>
    <t>Esővédő fix zsalu, Szabályozózsalu</t>
  </si>
  <si>
    <t>Zsaluk</t>
  </si>
  <si>
    <t>200-200</t>
  </si>
  <si>
    <t>250-250</t>
  </si>
  <si>
    <t>300-200</t>
  </si>
  <si>
    <t>300-300</t>
  </si>
  <si>
    <t>400-200</t>
  </si>
  <si>
    <t>400-300</t>
  </si>
  <si>
    <t>400-400</t>
  </si>
  <si>
    <t>500-200</t>
  </si>
  <si>
    <t>500-300</t>
  </si>
  <si>
    <t>500-400</t>
  </si>
  <si>
    <t>500-500</t>
  </si>
  <si>
    <t>600-200</t>
  </si>
  <si>
    <t>600-300</t>
  </si>
  <si>
    <t>600-350</t>
  </si>
  <si>
    <t>600-400</t>
  </si>
  <si>
    <t>600-500</t>
  </si>
  <si>
    <t>600-600</t>
  </si>
  <si>
    <t>700-200</t>
  </si>
  <si>
    <t>700-300</t>
  </si>
  <si>
    <t>700-400</t>
  </si>
  <si>
    <t>700-500</t>
  </si>
  <si>
    <t>700-600</t>
  </si>
  <si>
    <t>700-700</t>
  </si>
  <si>
    <t>800-200</t>
  </si>
  <si>
    <t>800-300</t>
  </si>
  <si>
    <t>800-400</t>
  </si>
  <si>
    <t>800-500</t>
  </si>
  <si>
    <t>800-600</t>
  </si>
  <si>
    <t>800-700</t>
  </si>
  <si>
    <t>800-800</t>
  </si>
  <si>
    <t>900-200</t>
  </si>
  <si>
    <t>900-300</t>
  </si>
  <si>
    <t>900-400</t>
  </si>
  <si>
    <t>900-500</t>
  </si>
  <si>
    <t>900-600</t>
  </si>
  <si>
    <t>900-700</t>
  </si>
  <si>
    <t>900-800</t>
  </si>
  <si>
    <t>900-900</t>
  </si>
  <si>
    <t>1000-200</t>
  </si>
  <si>
    <t>1000-300</t>
  </si>
  <si>
    <t>1000-400</t>
  </si>
  <si>
    <t>1000-500</t>
  </si>
  <si>
    <t>1000-600</t>
  </si>
  <si>
    <t>1000-700</t>
  </si>
  <si>
    <t>1000-800</t>
  </si>
  <si>
    <t>1000-900</t>
  </si>
  <si>
    <t>1000-1000</t>
  </si>
  <si>
    <t>300-150</t>
  </si>
  <si>
    <t>400-150</t>
  </si>
  <si>
    <t>Kör keresztmetszetű hangcsillapító</t>
  </si>
  <si>
    <t>Hossz (L)</t>
  </si>
  <si>
    <t>műszaki jellemzők</t>
  </si>
  <si>
    <t>Mennyi
ség</t>
  </si>
  <si>
    <t>Csatlakozó doboz</t>
  </si>
  <si>
    <t>négyszögletes csatlakozású rácshoz</t>
  </si>
  <si>
    <t xml:space="preserve">Csatlakozó doboz </t>
  </si>
  <si>
    <t>kör csatlakozású rácshoz</t>
  </si>
  <si>
    <t>125/100/125</t>
  </si>
  <si>
    <t>150/100/150</t>
  </si>
  <si>
    <t>150/125/150</t>
  </si>
  <si>
    <t>160/100/160</t>
  </si>
  <si>
    <t>160/125/160</t>
  </si>
  <si>
    <t>160/150/160</t>
  </si>
  <si>
    <t>180/100/180</t>
  </si>
  <si>
    <t>180/125/180</t>
  </si>
  <si>
    <t>180/150/180</t>
  </si>
  <si>
    <t>180/160/180</t>
  </si>
  <si>
    <t>200/100/200</t>
  </si>
  <si>
    <t>200/125/200</t>
  </si>
  <si>
    <t>200/150/200</t>
  </si>
  <si>
    <t>200/160/200</t>
  </si>
  <si>
    <t>200/180/200</t>
  </si>
  <si>
    <t>250/100/250</t>
  </si>
  <si>
    <t>250/125/250</t>
  </si>
  <si>
    <t>250/150/250</t>
  </si>
  <si>
    <t>250/160/250</t>
  </si>
  <si>
    <t>250/180/250</t>
  </si>
  <si>
    <t>250/200/250</t>
  </si>
  <si>
    <t>315/100/315</t>
  </si>
  <si>
    <t>315/125/315</t>
  </si>
  <si>
    <t>315/150/315</t>
  </si>
  <si>
    <t>315/160/315</t>
  </si>
  <si>
    <t>315/180/315</t>
  </si>
  <si>
    <t>315/200/315</t>
  </si>
  <si>
    <t>315/250/315</t>
  </si>
  <si>
    <t>355/100/355</t>
  </si>
  <si>
    <t>355/125/355</t>
  </si>
  <si>
    <t>355/150/355</t>
  </si>
  <si>
    <t>355/160/355</t>
  </si>
  <si>
    <t>355/180/355</t>
  </si>
  <si>
    <t>355/200/355</t>
  </si>
  <si>
    <t>355/250/355</t>
  </si>
  <si>
    <t>355/315/355</t>
  </si>
  <si>
    <t>400/100/400</t>
  </si>
  <si>
    <t>400/125/400</t>
  </si>
  <si>
    <t>400/150/400</t>
  </si>
  <si>
    <t>400/160/400</t>
  </si>
  <si>
    <t>400/180/400</t>
  </si>
  <si>
    <t>400/200/400</t>
  </si>
  <si>
    <t>400/250/400</t>
  </si>
  <si>
    <t>400/315/400</t>
  </si>
  <si>
    <t>400/355/400</t>
  </si>
  <si>
    <t>450/100/450</t>
  </si>
  <si>
    <t>450/125/450</t>
  </si>
  <si>
    <t>450/150/450</t>
  </si>
  <si>
    <t>450/160/450</t>
  </si>
  <si>
    <t>450/180/450</t>
  </si>
  <si>
    <t>450/200/450</t>
  </si>
  <si>
    <t>450/250/450</t>
  </si>
  <si>
    <t>450/315/450</t>
  </si>
  <si>
    <t>450/355/450</t>
  </si>
  <si>
    <t>450/400/450</t>
  </si>
  <si>
    <t>500/100/500</t>
  </si>
  <si>
    <t>500/125/500</t>
  </si>
  <si>
    <t>500/150/500</t>
  </si>
  <si>
    <t>500/160/500</t>
  </si>
  <si>
    <t>500/180/500</t>
  </si>
  <si>
    <t>500/200/500</t>
  </si>
  <si>
    <t>500/250/500</t>
  </si>
  <si>
    <t>500/315/500</t>
  </si>
  <si>
    <t>500/355/500</t>
  </si>
  <si>
    <t>500/400/500</t>
  </si>
  <si>
    <t>500/450/500</t>
  </si>
  <si>
    <t>560/100/560</t>
  </si>
  <si>
    <t>560/125/560</t>
  </si>
  <si>
    <t>560/150/560</t>
  </si>
  <si>
    <t>560/160/560</t>
  </si>
  <si>
    <t>560/180/560</t>
  </si>
  <si>
    <t>560/200/560</t>
  </si>
  <si>
    <t>560/250/560</t>
  </si>
  <si>
    <t>560/315/560</t>
  </si>
  <si>
    <t>560/355/560</t>
  </si>
  <si>
    <t>560/400/560</t>
  </si>
  <si>
    <t>560/450/560</t>
  </si>
  <si>
    <t>560/500/560</t>
  </si>
  <si>
    <t>630/100/630</t>
  </si>
  <si>
    <t>630/125/630</t>
  </si>
  <si>
    <t>630/150/630</t>
  </si>
  <si>
    <t>630/160/630</t>
  </si>
  <si>
    <t>630/180/630</t>
  </si>
  <si>
    <t>630/200/630</t>
  </si>
  <si>
    <t>630/250/630</t>
  </si>
  <si>
    <t>630/315/630</t>
  </si>
  <si>
    <t>630/355/630</t>
  </si>
  <si>
    <t>630/400/630</t>
  </si>
  <si>
    <t>630/450/630</t>
  </si>
  <si>
    <t>630/500/630</t>
  </si>
  <si>
    <t>630/560/630</t>
  </si>
  <si>
    <t>Visszacsapószelep</t>
  </si>
  <si>
    <t>630/180</t>
  </si>
  <si>
    <t>450/180</t>
  </si>
  <si>
    <t>500/180</t>
  </si>
  <si>
    <t>560/180</t>
  </si>
  <si>
    <t>180/180</t>
  </si>
  <si>
    <t>NA 80</t>
  </si>
  <si>
    <t>Négyszög alapú, kör kivezetéssel</t>
  </si>
  <si>
    <t>NA 250 (3 fm/szál)</t>
  </si>
  <si>
    <t>NA 315 (3 fm/szál)</t>
  </si>
  <si>
    <t>NA 355 (3 fm/szál)</t>
  </si>
  <si>
    <t>NA 400 (3 fm/szál)</t>
  </si>
  <si>
    <t>NA 450 (3 fm/szál)</t>
  </si>
  <si>
    <t>NA 500 (3 fm/szál)</t>
  </si>
  <si>
    <t>NA 560 (3 fm/szál)</t>
  </si>
  <si>
    <t>NA 630 (3 fm/szál)</t>
  </si>
  <si>
    <t>NA 700 (3 fm/szál)</t>
  </si>
  <si>
    <t>NA 800 (3 fm/szál)</t>
  </si>
  <si>
    <t>NA 900 (3 fm/szál)</t>
  </si>
  <si>
    <t>NA 1000 (3 fm/szál)</t>
  </si>
  <si>
    <t>madárhálós csővég</t>
  </si>
  <si>
    <t>Szabályozózsalu, motoros állításra előkészített</t>
  </si>
  <si>
    <t>Spirálkorcolt cső rozsdamentes</t>
  </si>
  <si>
    <t>Madárhálós csővég, gumitömítéssel</t>
  </si>
  <si>
    <t>Betétkúpos kifúvófej HN</t>
  </si>
  <si>
    <t>NA 80 (3 fm/szál)</t>
  </si>
  <si>
    <t>NA 1120 (3 fm/szál)</t>
  </si>
  <si>
    <t>NA 1250 (3 fm/szál)</t>
  </si>
  <si>
    <t>NA 710</t>
  </si>
  <si>
    <t>NA 900</t>
  </si>
  <si>
    <t>NA 1250</t>
  </si>
  <si>
    <t>710/630</t>
  </si>
  <si>
    <t>800/500</t>
  </si>
  <si>
    <t>800/630</t>
  </si>
  <si>
    <t>900/800</t>
  </si>
  <si>
    <t>NA 1120</t>
  </si>
  <si>
    <t>100/80</t>
  </si>
  <si>
    <t>125/80</t>
  </si>
  <si>
    <t>710/315</t>
  </si>
  <si>
    <t>710/355</t>
  </si>
  <si>
    <t>710/400</t>
  </si>
  <si>
    <t>710/450</t>
  </si>
  <si>
    <t>710/560</t>
  </si>
  <si>
    <t>800/560</t>
  </si>
  <si>
    <t>900/630</t>
  </si>
  <si>
    <t>710/710</t>
  </si>
  <si>
    <t>800/800</t>
  </si>
  <si>
    <t>D180</t>
  </si>
  <si>
    <t>1100-500</t>
  </si>
  <si>
    <t>1100-600</t>
  </si>
  <si>
    <t>1100-700</t>
  </si>
  <si>
    <t>1100-800</t>
  </si>
  <si>
    <t>1100-900</t>
  </si>
  <si>
    <t>1100-1000</t>
  </si>
  <si>
    <t>1100-1100</t>
  </si>
  <si>
    <t>1200-500</t>
  </si>
  <si>
    <t>1200-600</t>
  </si>
  <si>
    <t>1200-700</t>
  </si>
  <si>
    <t>1200-800</t>
  </si>
  <si>
    <t>1200-900</t>
  </si>
  <si>
    <t>1200-1000</t>
  </si>
  <si>
    <t>1200-1100</t>
  </si>
  <si>
    <t>1200-1200</t>
  </si>
  <si>
    <t>1300-500</t>
  </si>
  <si>
    <t>1300-600</t>
  </si>
  <si>
    <t>1300-700</t>
  </si>
  <si>
    <t>1300-800</t>
  </si>
  <si>
    <t>1300-900</t>
  </si>
  <si>
    <t>1300-1000</t>
  </si>
  <si>
    <t>1300-1100</t>
  </si>
  <si>
    <t>1300-1200</t>
  </si>
  <si>
    <t>1300-1300</t>
  </si>
  <si>
    <t>1400-500</t>
  </si>
  <si>
    <t>1400-600</t>
  </si>
  <si>
    <t>1400-700</t>
  </si>
  <si>
    <t>1400-800</t>
  </si>
  <si>
    <t>1400-900</t>
  </si>
  <si>
    <t>1400-1000</t>
  </si>
  <si>
    <t>1400-1100</t>
  </si>
  <si>
    <t>1400-1200</t>
  </si>
  <si>
    <t>1400-1300</t>
  </si>
  <si>
    <t>1400-1400</t>
  </si>
  <si>
    <t>1500-500</t>
  </si>
  <si>
    <t>1500-600</t>
  </si>
  <si>
    <t>1500-700</t>
  </si>
  <si>
    <t>1500-800</t>
  </si>
  <si>
    <t>1500-900</t>
  </si>
  <si>
    <t>1500-1000</t>
  </si>
  <si>
    <t>1500-1100</t>
  </si>
  <si>
    <t>1500-1200</t>
  </si>
  <si>
    <t>1500-1300</t>
  </si>
  <si>
    <t>1500-1400</t>
  </si>
  <si>
    <t>1500-1500</t>
  </si>
  <si>
    <t>1600-500</t>
  </si>
  <si>
    <t>1600-600</t>
  </si>
  <si>
    <t>1600-700</t>
  </si>
  <si>
    <t>1600-800</t>
  </si>
  <si>
    <t>1600-900</t>
  </si>
  <si>
    <t>1600-1000</t>
  </si>
  <si>
    <t>1600-1100</t>
  </si>
  <si>
    <t>1600-1200</t>
  </si>
  <si>
    <t>1600-1300</t>
  </si>
  <si>
    <t>1600-1400</t>
  </si>
  <si>
    <t>1600-1500</t>
  </si>
  <si>
    <t>1600-1600</t>
  </si>
  <si>
    <t>1700-500</t>
  </si>
  <si>
    <t>1700-600</t>
  </si>
  <si>
    <t>1700-700</t>
  </si>
  <si>
    <t>1700-800</t>
  </si>
  <si>
    <t>1700-900</t>
  </si>
  <si>
    <t>1700-1000</t>
  </si>
  <si>
    <t>1700-1100</t>
  </si>
  <si>
    <t>1700-1200</t>
  </si>
  <si>
    <t>1700-1300</t>
  </si>
  <si>
    <t>1700-1400</t>
  </si>
  <si>
    <t>1700-1500</t>
  </si>
  <si>
    <t>1700-1600</t>
  </si>
  <si>
    <t>1700-1700</t>
  </si>
  <si>
    <t>1800-500</t>
  </si>
  <si>
    <t>1800-600</t>
  </si>
  <si>
    <t>1800-700</t>
  </si>
  <si>
    <t>1800-800</t>
  </si>
  <si>
    <t>1800-900</t>
  </si>
  <si>
    <t>1800-1000</t>
  </si>
  <si>
    <t>1800-1100</t>
  </si>
  <si>
    <t>1800-1200</t>
  </si>
  <si>
    <t>1800-1300</t>
  </si>
  <si>
    <t>1800-1400</t>
  </si>
  <si>
    <t>1800-1500</t>
  </si>
  <si>
    <t>1800-1600</t>
  </si>
  <si>
    <t>1800-1700</t>
  </si>
  <si>
    <t>1800-1800</t>
  </si>
  <si>
    <t>1900-500</t>
  </si>
  <si>
    <t>1900-600</t>
  </si>
  <si>
    <t>1900-700</t>
  </si>
  <si>
    <t>1900-800</t>
  </si>
  <si>
    <t>1900-900</t>
  </si>
  <si>
    <t>1900-1000</t>
  </si>
  <si>
    <t>1900-1100</t>
  </si>
  <si>
    <t>1900-1200</t>
  </si>
  <si>
    <t>1900-1300</t>
  </si>
  <si>
    <t>1900-1400</t>
  </si>
  <si>
    <t>1900-1500</t>
  </si>
  <si>
    <t>1900-1600</t>
  </si>
  <si>
    <t>1900-1700</t>
  </si>
  <si>
    <t>1900-1800</t>
  </si>
  <si>
    <t>1900-1900</t>
  </si>
  <si>
    <t>2000-500</t>
  </si>
  <si>
    <t>2000-600</t>
  </si>
  <si>
    <t>2000-700</t>
  </si>
  <si>
    <t>2000-800</t>
  </si>
  <si>
    <t>2000-900</t>
  </si>
  <si>
    <t>2000-1000</t>
  </si>
  <si>
    <t>2000-1100</t>
  </si>
  <si>
    <t>2000-1200</t>
  </si>
  <si>
    <t>2000-1300</t>
  </si>
  <si>
    <t>2000-1400</t>
  </si>
  <si>
    <t>2000-1500</t>
  </si>
  <si>
    <t>2000-1600</t>
  </si>
  <si>
    <t>2000-1700</t>
  </si>
  <si>
    <t>2000-1800</t>
  </si>
  <si>
    <t>2000-1900</t>
  </si>
  <si>
    <t>2000-2000</t>
  </si>
  <si>
    <t>710/400/710</t>
  </si>
  <si>
    <t>710/450/710</t>
  </si>
  <si>
    <t>710/500/710</t>
  </si>
  <si>
    <t>710/560/710</t>
  </si>
  <si>
    <t>710/630/710</t>
  </si>
  <si>
    <t>800/500/800</t>
  </si>
  <si>
    <t>800/560/800</t>
  </si>
  <si>
    <t>800/710/800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</si>
</sst>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(&quot;Ft&quot;* #,##0.00_);_(&quot;Ft&quot;* \(#,##0.00\);_(&quot;Ft&quot;* &quot;-&quot;??_);_(@_)"/>
    <numFmt numFmtId="165" formatCode="0.0"/>
  </numFmts>
  <fonts count="3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22"/>
      <color theme="1" tint="0.499984740745262"/>
      <name val="Century Gothic"/>
      <family val="2"/>
    </font>
    <font>
      <b/>
      <sz val="22"/>
      <color theme="1" tint="0.499984740745262"/>
      <name val="Century Gothic"/>
      <family val="2"/>
    </font>
    <font>
      <sz val="12"/>
      <color theme="1"/>
      <name val="Century Gothic"/>
      <family val="2"/>
    </font>
    <font>
      <sz val="10"/>
      <color theme="1"/>
      <name val="Century Gothic"/>
      <family val="2"/>
    </font>
    <font>
      <b/>
      <sz val="22"/>
      <color theme="3"/>
      <name val="Century Gothic"/>
      <family val="2"/>
    </font>
    <font>
      <b/>
      <sz val="20"/>
      <color theme="3"/>
      <name val="Century Gothic"/>
      <family val="2"/>
    </font>
    <font>
      <b/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color theme="1" tint="0.499984740745262"/>
      <name val="Century Gothic"/>
      <family val="2"/>
    </font>
    <font>
      <b/>
      <u/>
      <sz val="12"/>
      <color theme="1" tint="0.499984740745262"/>
      <name val="Century Gothic"/>
      <family val="2"/>
    </font>
    <font>
      <sz val="1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2" tint="-0.749992370372631"/>
      <name val="Calibri"/>
      <family val="2"/>
      <scheme val="minor"/>
    </font>
    <font>
      <sz val="16"/>
      <color theme="1" tint="0.499984740745262"/>
      <name val="Calibri"/>
      <family val="2"/>
      <scheme val="minor"/>
    </font>
    <font>
      <b/>
      <sz val="12"/>
      <color theme="1" tint="0.499984740745262"/>
      <name val="Century Gothic"/>
      <family val="2"/>
    </font>
    <font>
      <b/>
      <sz val="22"/>
      <color theme="0"/>
      <name val="Calibri"/>
      <family val="2"/>
      <scheme val="minor"/>
    </font>
    <font>
      <b/>
      <sz val="24"/>
      <color theme="1" tint="0.499984740745262"/>
      <name val="Century Gothic"/>
      <family val="2"/>
    </font>
    <font>
      <sz val="10"/>
      <name val="Arial"/>
      <family val="2"/>
    </font>
    <font>
      <sz val="9"/>
      <color theme="1"/>
      <name val="Century Gothic"/>
      <family val="2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0"/>
      <color indexed="8"/>
      <name val="Calibri"/>
      <family val="2"/>
    </font>
    <font>
      <b/>
      <sz val="22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22"/>
      <color theme="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2115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6"/>
      </left>
      <right/>
      <top/>
      <bottom/>
      <diagonal/>
    </border>
    <border>
      <left style="thin">
        <color rgb="FFA5A5A5"/>
      </left>
      <right style="thin">
        <color theme="6"/>
      </right>
      <top style="thin">
        <color rgb="FFA5A5A5"/>
      </top>
      <bottom style="medium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medium">
        <color theme="6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thin">
        <color theme="2"/>
      </top>
      <bottom style="thin">
        <color theme="2"/>
      </bottom>
      <diagonal/>
    </border>
    <border>
      <left style="thin">
        <color theme="6"/>
      </left>
      <right/>
      <top style="thin">
        <color theme="6"/>
      </top>
      <bottom style="medium">
        <color theme="6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2"/>
      </top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7" fillId="0" borderId="0" applyNumberFormat="0" applyFill="0" applyProtection="0">
      <alignment horizontal="right"/>
    </xf>
    <xf numFmtId="0" fontId="11" fillId="0" borderId="0" applyNumberFormat="0" applyFill="0" applyAlignment="0" applyProtection="0"/>
    <xf numFmtId="0" fontId="5" fillId="3" borderId="1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4" fillId="3" borderId="1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3" fillId="0" borderId="0"/>
    <xf numFmtId="0" fontId="2" fillId="3" borderId="1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19" fillId="0" borderId="0" applyNumberFormat="0" applyFill="0" applyBorder="0" applyAlignment="0" applyProtection="0"/>
    <xf numFmtId="0" fontId="25" fillId="0" borderId="0">
      <alignment wrapText="1"/>
    </xf>
    <xf numFmtId="0" fontId="29" fillId="0" borderId="0"/>
    <xf numFmtId="0" fontId="29" fillId="0" borderId="0"/>
  </cellStyleXfs>
  <cellXfs count="83">
    <xf numFmtId="0" fontId="0" fillId="0" borderId="0" xfId="0"/>
    <xf numFmtId="0" fontId="0" fillId="2" borderId="0" xfId="0" applyFill="1"/>
    <xf numFmtId="0" fontId="6" fillId="2" borderId="0" xfId="0" applyFont="1" applyFill="1"/>
    <xf numFmtId="0" fontId="11" fillId="2" borderId="0" xfId="2" applyFill="1"/>
    <xf numFmtId="0" fontId="8" fillId="2" borderId="0" xfId="1" applyFont="1" applyFill="1" applyAlignment="1">
      <alignment horizontal="left"/>
    </xf>
    <xf numFmtId="0" fontId="9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2" fillId="2" borderId="0" xfId="2" applyFont="1" applyFill="1"/>
    <xf numFmtId="0" fontId="10" fillId="0" borderId="0" xfId="0" applyFont="1" applyAlignment="1" applyProtection="1">
      <alignment wrapText="1"/>
      <protection locked="0"/>
    </xf>
    <xf numFmtId="0" fontId="9" fillId="0" borderId="0" xfId="0" applyFont="1" applyProtection="1">
      <protection locked="0"/>
    </xf>
    <xf numFmtId="165" fontId="9" fillId="0" borderId="0" xfId="0" applyNumberFormat="1" applyFont="1" applyProtection="1">
      <protection locked="0"/>
    </xf>
    <xf numFmtId="0" fontId="13" fillId="4" borderId="0" xfId="0" applyFont="1" applyFill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 wrapText="1"/>
    </xf>
    <xf numFmtId="0" fontId="8" fillId="2" borderId="0" xfId="1" applyFont="1" applyFill="1">
      <alignment horizontal="right"/>
    </xf>
    <xf numFmtId="0" fontId="10" fillId="0" borderId="0" xfId="0" applyFont="1" applyAlignment="1" applyProtection="1">
      <alignment horizontal="left" wrapText="1"/>
      <protection locked="0"/>
    </xf>
    <xf numFmtId="0" fontId="14" fillId="0" borderId="0" xfId="0" applyFont="1" applyProtection="1">
      <protection locked="0"/>
    </xf>
    <xf numFmtId="0" fontId="13" fillId="4" borderId="5" xfId="0" applyFont="1" applyFill="1" applyBorder="1" applyAlignment="1">
      <alignment horizontal="center" vertical="center"/>
    </xf>
    <xf numFmtId="0" fontId="0" fillId="5" borderId="2" xfId="0" applyFill="1" applyBorder="1"/>
    <xf numFmtId="0" fontId="0" fillId="6" borderId="2" xfId="0" applyFill="1" applyBorder="1"/>
    <xf numFmtId="0" fontId="16" fillId="2" borderId="0" xfId="1" applyFont="1" applyFill="1" applyAlignment="1">
      <alignment vertical="center"/>
    </xf>
    <xf numFmtId="0" fontId="13" fillId="4" borderId="4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0" fillId="0" borderId="7" xfId="0" applyFont="1" applyBorder="1" applyAlignment="1" applyProtection="1">
      <alignment wrapText="1"/>
      <protection locked="0"/>
    </xf>
    <xf numFmtId="0" fontId="9" fillId="0" borderId="6" xfId="0" applyFont="1" applyBorder="1" applyProtection="1">
      <protection locked="0"/>
    </xf>
    <xf numFmtId="165" fontId="9" fillId="0" borderId="6" xfId="0" applyNumberFormat="1" applyFont="1" applyBorder="1" applyProtection="1">
      <protection locked="0"/>
    </xf>
    <xf numFmtId="0" fontId="10" fillId="0" borderId="6" xfId="0" applyFont="1" applyBorder="1" applyAlignment="1" applyProtection="1">
      <alignment wrapText="1"/>
      <protection locked="0"/>
    </xf>
    <xf numFmtId="0" fontId="9" fillId="0" borderId="7" xfId="0" applyFont="1" applyBorder="1" applyProtection="1">
      <protection locked="0"/>
    </xf>
    <xf numFmtId="0" fontId="9" fillId="0" borderId="3" xfId="0" applyFont="1" applyBorder="1" applyProtection="1">
      <protection locked="0"/>
    </xf>
    <xf numFmtId="0" fontId="10" fillId="0" borderId="3" xfId="0" applyFont="1" applyBorder="1" applyAlignment="1" applyProtection="1">
      <alignment wrapText="1"/>
      <protection locked="0"/>
    </xf>
    <xf numFmtId="0" fontId="14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right"/>
      <protection locked="0"/>
    </xf>
    <xf numFmtId="0" fontId="18" fillId="0" borderId="0" xfId="0" applyFont="1"/>
    <xf numFmtId="0" fontId="1" fillId="2" borderId="0" xfId="0" applyFont="1" applyFill="1" applyAlignment="1">
      <alignment wrapText="1"/>
    </xf>
    <xf numFmtId="0" fontId="21" fillId="2" borderId="0" xfId="0" applyFont="1" applyFill="1" applyAlignment="1">
      <alignment vertical="center"/>
    </xf>
    <xf numFmtId="0" fontId="10" fillId="0" borderId="0" xfId="0" applyFont="1" applyAlignment="1" applyProtection="1">
      <alignment horizontal="center"/>
      <protection hidden="1"/>
    </xf>
    <xf numFmtId="0" fontId="0" fillId="7" borderId="0" xfId="0" applyFill="1"/>
    <xf numFmtId="0" fontId="0" fillId="8" borderId="0" xfId="0" applyFill="1"/>
    <xf numFmtId="0" fontId="17" fillId="2" borderId="0" xfId="1" applyFont="1" applyFill="1" applyAlignment="1">
      <alignment vertical="center" wrapText="1"/>
    </xf>
    <xf numFmtId="0" fontId="0" fillId="9" borderId="0" xfId="0" applyFill="1"/>
    <xf numFmtId="0" fontId="0" fillId="9" borderId="0" xfId="0" applyFill="1" applyAlignment="1">
      <alignment horizontal="center"/>
    </xf>
    <xf numFmtId="0" fontId="8" fillId="9" borderId="0" xfId="1" applyFont="1" applyFill="1" applyAlignment="1"/>
    <xf numFmtId="0" fontId="12" fillId="2" borderId="0" xfId="2" applyFont="1" applyFill="1" applyAlignment="1">
      <alignment horizontal="right"/>
    </xf>
    <xf numFmtId="0" fontId="8" fillId="2" borderId="0" xfId="1" applyFont="1" applyFill="1" applyAlignment="1">
      <alignment horizontal="right" vertical="center"/>
    </xf>
    <xf numFmtId="0" fontId="24" fillId="2" borderId="0" xfId="1" applyFont="1" applyFill="1" applyAlignment="1">
      <alignment horizontal="right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wrapText="1"/>
      <protection locked="0"/>
    </xf>
    <xf numFmtId="0" fontId="26" fillId="0" borderId="0" xfId="0" applyFont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18" fillId="0" borderId="0" xfId="0" applyFont="1" applyAlignment="1">
      <alignment horizontal="left"/>
    </xf>
    <xf numFmtId="0" fontId="27" fillId="2" borderId="0" xfId="0" applyFont="1" applyFill="1"/>
    <xf numFmtId="0" fontId="13" fillId="4" borderId="9" xfId="0" applyFont="1" applyFill="1" applyBorder="1" applyAlignment="1">
      <alignment horizontal="center" vertical="center"/>
    </xf>
    <xf numFmtId="0" fontId="10" fillId="0" borderId="10" xfId="0" applyFont="1" applyBorder="1" applyAlignment="1" applyProtection="1">
      <alignment wrapText="1"/>
      <protection locked="0"/>
    </xf>
    <xf numFmtId="0" fontId="9" fillId="0" borderId="10" xfId="0" applyFont="1" applyBorder="1" applyProtection="1">
      <protection locked="0"/>
    </xf>
    <xf numFmtId="165" fontId="9" fillId="0" borderId="10" xfId="0" applyNumberFormat="1" applyFont="1" applyBorder="1" applyProtection="1">
      <protection locked="0"/>
    </xf>
    <xf numFmtId="0" fontId="0" fillId="2" borderId="10" xfId="0" applyFill="1" applyBorder="1"/>
    <xf numFmtId="0" fontId="28" fillId="0" borderId="0" xfId="0" applyFont="1"/>
    <xf numFmtId="0" fontId="9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center"/>
      <protection hidden="1"/>
    </xf>
    <xf numFmtId="0" fontId="18" fillId="0" borderId="13" xfId="0" applyFont="1" applyBorder="1"/>
    <xf numFmtId="0" fontId="18" fillId="0" borderId="13" xfId="0" applyFont="1" applyBorder="1" applyAlignment="1">
      <alignment horizontal="left"/>
    </xf>
    <xf numFmtId="0" fontId="32" fillId="0" borderId="11" xfId="16" applyFont="1" applyBorder="1" applyAlignment="1">
      <alignment wrapText="1"/>
    </xf>
    <xf numFmtId="0" fontId="30" fillId="0" borderId="0" xfId="15" applyFont="1" applyAlignment="1">
      <alignment wrapText="1"/>
    </xf>
    <xf numFmtId="0" fontId="18" fillId="0" borderId="11" xfId="0" applyFont="1" applyBorder="1"/>
    <xf numFmtId="0" fontId="33" fillId="9" borderId="8" xfId="0" applyFont="1" applyFill="1" applyBorder="1" applyAlignment="1">
      <alignment horizontal="right"/>
    </xf>
    <xf numFmtId="0" fontId="33" fillId="9" borderId="8" xfId="0" applyFont="1" applyFill="1" applyBorder="1" applyAlignment="1">
      <alignment horizontal="center"/>
    </xf>
    <xf numFmtId="0" fontId="34" fillId="9" borderId="8" xfId="0" applyFont="1" applyFill="1" applyBorder="1" applyAlignment="1">
      <alignment horizontal="right"/>
    </xf>
    <xf numFmtId="0" fontId="34" fillId="9" borderId="8" xfId="0" applyFont="1" applyFill="1" applyBorder="1" applyAlignment="1">
      <alignment horizontal="center"/>
    </xf>
    <xf numFmtId="0" fontId="35" fillId="9" borderId="8" xfId="0" applyFont="1" applyFill="1" applyBorder="1" applyAlignment="1">
      <alignment horizontal="right"/>
    </xf>
    <xf numFmtId="0" fontId="23" fillId="10" borderId="12" xfId="0" applyFont="1" applyFill="1" applyBorder="1" applyAlignment="1">
      <alignment vertical="center"/>
    </xf>
    <xf numFmtId="0" fontId="23" fillId="10" borderId="0" xfId="0" applyFont="1" applyFill="1" applyBorder="1" applyAlignment="1">
      <alignment vertical="center"/>
    </xf>
    <xf numFmtId="0" fontId="0" fillId="9" borderId="0" xfId="0" applyFill="1" applyAlignment="1"/>
    <xf numFmtId="0" fontId="37" fillId="10" borderId="12" xfId="0" applyFont="1" applyFill="1" applyBorder="1" applyAlignment="1">
      <alignment horizontal="center" vertical="center"/>
    </xf>
    <xf numFmtId="0" fontId="36" fillId="9" borderId="8" xfId="0" applyFont="1" applyFill="1" applyBorder="1" applyAlignment="1">
      <alignment horizontal="center"/>
    </xf>
    <xf numFmtId="0" fontId="35" fillId="9" borderId="8" xfId="0" applyFont="1" applyFill="1" applyBorder="1" applyAlignment="1">
      <alignment horizontal="right"/>
    </xf>
    <xf numFmtId="0" fontId="35" fillId="9" borderId="8" xfId="0" applyFont="1" applyFill="1" applyBorder="1" applyAlignment="1">
      <alignment horizontal="center"/>
    </xf>
    <xf numFmtId="0" fontId="34" fillId="9" borderId="8" xfId="0" applyFont="1" applyFill="1" applyBorder="1" applyAlignment="1">
      <alignment horizontal="right"/>
    </xf>
    <xf numFmtId="0" fontId="17" fillId="2" borderId="0" xfId="1" applyFont="1" applyFill="1" applyAlignment="1">
      <alignment horizontal="left" vertical="center"/>
    </xf>
    <xf numFmtId="0" fontId="22" fillId="2" borderId="0" xfId="1" applyFont="1" applyFill="1" applyAlignment="1">
      <alignment horizontal="center" wrapText="1"/>
    </xf>
    <xf numFmtId="0" fontId="20" fillId="2" borderId="0" xfId="13" applyFont="1" applyFill="1" applyAlignment="1">
      <alignment horizontal="left" wrapText="1"/>
    </xf>
    <xf numFmtId="0" fontId="22" fillId="2" borderId="0" xfId="1" applyFont="1" applyFill="1" applyAlignment="1">
      <alignment horizontal="left" vertical="center" wrapText="1"/>
    </xf>
  </cellXfs>
  <cellStyles count="17">
    <cellStyle name="Cím" xfId="1" builtinId="15" customBuiltin="1"/>
    <cellStyle name="Címsor 1" xfId="2" builtinId="16" customBuiltin="1"/>
    <cellStyle name="Currency 2" xfId="4" xr:uid="{00000000-0005-0000-0000-000000000000}"/>
    <cellStyle name="Currency 3" xfId="7" xr:uid="{00000000-0005-0000-0000-000001000000}"/>
    <cellStyle name="Currency 4" xfId="11" xr:uid="{00000000-0005-0000-0000-000002000000}"/>
    <cellStyle name="Hivatkozás" xfId="13" builtinId="8"/>
    <cellStyle name="Normál" xfId="0" builtinId="0" customBuiltin="1"/>
    <cellStyle name="Normal 2" xfId="5" xr:uid="{00000000-0005-0000-0000-000006000000}"/>
    <cellStyle name="Normal 3" xfId="8" xr:uid="{00000000-0005-0000-0000-000007000000}"/>
    <cellStyle name="Normal 4" xfId="9" xr:uid="{00000000-0005-0000-0000-000008000000}"/>
    <cellStyle name="Normal 5" xfId="12" xr:uid="{00000000-0005-0000-0000-000009000000}"/>
    <cellStyle name="Normal 6" xfId="14" xr:uid="{00000000-0005-0000-0000-00000A000000}"/>
    <cellStyle name="Normal_Sheet1" xfId="15" xr:uid="{AC5C9769-B800-4EC1-A6FC-589067F5DFC7}"/>
    <cellStyle name="Normal_Sheet2" xfId="16" xr:uid="{04F6F865-114A-45EB-A316-173DC4E261A5}"/>
    <cellStyle name="Note 2" xfId="3" xr:uid="{00000000-0005-0000-0000-00000B000000}"/>
    <cellStyle name="Note 3" xfId="6" xr:uid="{00000000-0005-0000-0000-00000C000000}"/>
    <cellStyle name="Note 4" xfId="10" xr:uid="{00000000-0005-0000-0000-00000D000000}"/>
  </cellStyles>
  <dxfs count="691"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entury Gothic"/>
        <scheme val="none"/>
      </font>
      <fill>
        <patternFill patternType="none">
          <fgColor rgb="FF000000"/>
          <bgColor rgb="FFFFFFFF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entury Gothic"/>
        <scheme val="none"/>
      </font>
      <fill>
        <patternFill patternType="none">
          <fgColor rgb="FF000000"/>
          <bgColor rgb="FFFFFFFF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entury Gothic"/>
        <scheme val="none"/>
      </font>
      <fill>
        <patternFill patternType="none">
          <fgColor rgb="FF000000"/>
          <bgColor rgb="FFFFFFFF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6"/>
        </top>
        <bottom/>
      </border>
      <protection locked="0" hidden="0"/>
    </dxf>
    <dxf>
      <border outline="0">
        <left style="thin">
          <color rgb="FFA5A5A5"/>
        </left>
        <right style="thin">
          <color rgb="FFA5A5A5"/>
        </right>
        <top style="thin">
          <color rgb="FFA5A5A5"/>
        </top>
        <bottom style="thin">
          <color rgb="FFA5A5A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entury Gothic"/>
        <scheme val="none"/>
      </font>
      <fill>
        <patternFill patternType="none">
          <fgColor rgb="FF000000"/>
          <bgColor rgb="FFFFFFFF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entury Gothic"/>
        <scheme val="none"/>
      </font>
      <fill>
        <patternFill patternType="none">
          <fgColor rgb="FF000000"/>
          <bgColor rgb="FFFFFFFF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  <protection locked="0" hidden="0"/>
    </dxf>
    <dxf>
      <border outline="0">
        <left style="thin">
          <color rgb="FFA5A5A5"/>
        </left>
        <right style="thin">
          <color rgb="FFA5A5A5"/>
        </right>
        <top style="thin">
          <color rgb="FFA5A5A5"/>
        </top>
        <bottom style="thin">
          <color rgb="FFA5A5A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entury Gothic"/>
        <scheme val="none"/>
      </font>
      <fill>
        <patternFill patternType="none">
          <fgColor rgb="FF000000"/>
          <bgColor rgb="FFFFFFFF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  <protection locked="0" hidden="0"/>
    </dxf>
    <dxf>
      <border outline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solid">
          <fgColor indexed="64"/>
          <bgColor theme="0" tint="-0.2499465926084170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numFmt numFmtId="165" formatCode="0.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1"/>
      </font>
      <fill>
        <patternFill>
          <bgColor theme="0" tint="-0.24994659260841701"/>
        </patternFill>
      </fill>
      <border>
        <bottom style="medium">
          <color theme="6"/>
        </bottom>
      </border>
    </dxf>
    <dxf>
      <font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 style="thin">
          <color theme="6"/>
        </vertical>
        <horizontal style="thin">
          <color theme="6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2065187536243"/>
          <bgColor theme="9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9"/>
        </top>
      </border>
    </dxf>
    <dxf>
      <font>
        <color theme="0"/>
      </font>
      <fill>
        <patternFill patternType="solid">
          <fgColor theme="9"/>
          <bgColor theme="9" tint="-0.499984740745262"/>
        </patternFill>
      </fill>
    </dxf>
    <dxf>
      <font>
        <color theme="1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9" tint="-0.499984740745262"/>
        </vertical>
        <horizontal style="thin">
          <color theme="9" tint="-0.499984740745262"/>
        </horizontal>
      </border>
    </dxf>
    <dxf>
      <fill>
        <patternFill>
          <bgColor theme="4" tint="0.79998168889431442"/>
        </patternFill>
      </fill>
    </dxf>
    <dxf>
      <fill>
        <patternFill>
          <bgColor theme="2" tint="-0.24994659260841701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3" defaultTableStyle="KGB Sytle" defaultPivotStyle="PivotStyleLight16">
    <tableStyle name="KGB Sytle" pivot="0" count="3" xr9:uid="{00000000-0011-0000-FFFF-FFFF00000000}">
      <tableStyleElement type="wholeTable" dxfId="690"/>
      <tableStyleElement type="headerRow" dxfId="689"/>
      <tableStyleElement type="secondColumnStripe" dxfId="688"/>
    </tableStyle>
    <tableStyle name="List" pivot="0" count="7" xr9:uid="{00000000-0011-0000-FFFF-FFFF01000000}">
      <tableStyleElement type="wholeTable" dxfId="687"/>
      <tableStyleElement type="headerRow" dxfId="686"/>
      <tableStyleElement type="totalRow" dxfId="685"/>
      <tableStyleElement type="firstColumn" dxfId="684"/>
      <tableStyleElement type="lastColumn" dxfId="683"/>
      <tableStyleElement type="firstRowStripe" dxfId="682"/>
      <tableStyleElement type="firstColumnStripe" dxfId="681"/>
    </tableStyle>
    <tableStyle name="TableIdom" pivot="0" count="7" xr9:uid="{00000000-0011-0000-FFFF-FFFF02000000}">
      <tableStyleElement type="wholeTable" dxfId="680"/>
      <tableStyleElement type="headerRow" dxfId="679"/>
      <tableStyleElement type="totalRow" dxfId="678"/>
      <tableStyleElement type="firstColumn" dxfId="677"/>
      <tableStyleElement type="lastColumn" dxfId="676"/>
      <tableStyleElement type="firstRowStripe" dxfId="675"/>
      <tableStyleElement type="firstColumnStripe" dxfId="674"/>
    </tableStyle>
  </tableStyles>
  <colors>
    <mruColors>
      <color rgb="FF912115"/>
      <color rgb="FF00082F"/>
      <color rgb="FF455398"/>
      <color rgb="FF37407A"/>
      <color rgb="FF23205E"/>
      <color rgb="FF222C5C"/>
      <color rgb="FF832D23"/>
      <color rgb="FF008A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20109AD2-DF66-4391-BFC9-D1261EE6DF16}" type="doc">
      <dgm:prSet loTypeId="urn:microsoft.com/office/officeart/2005/8/layout/chevron1" loCatId="process" qsTypeId="urn:microsoft.com/office/officeart/2005/8/quickstyle/simple1" qsCatId="simple" csTypeId="urn:microsoft.com/office/officeart/2005/8/colors/accent1_2" csCatId="accent1" phldr="1"/>
      <dgm:spPr/>
    </dgm:pt>
    <dgm:pt modelId="{90B6E58A-BE33-47B1-A480-EF0F54CFD2D4}">
      <dgm:prSet phldrT="[Text]" custT="1"/>
      <dgm:spPr>
        <a:solidFill>
          <a:srgbClr val="008AB4"/>
        </a:solidFill>
      </dgm:spPr>
      <dgm:t>
        <a:bodyPr/>
        <a:lstStyle/>
        <a:p>
          <a:r>
            <a:rPr lang="en-US" sz="2800"/>
            <a:t>1. Cikk</a:t>
          </a:r>
          <a:endParaRPr lang="hu-HU" sz="2800"/>
        </a:p>
      </dgm:t>
    </dgm:pt>
    <dgm:pt modelId="{297FB153-61D0-4BC8-82C6-10A679EE4090}" type="parTrans" cxnId="{7432630A-1098-4B73-8046-A8BE1D4C216B}">
      <dgm:prSet/>
      <dgm:spPr/>
      <dgm:t>
        <a:bodyPr/>
        <a:lstStyle/>
        <a:p>
          <a:endParaRPr lang="hu-HU"/>
        </a:p>
      </dgm:t>
    </dgm:pt>
    <dgm:pt modelId="{EB8A92D5-D514-4986-864E-D65ED6E41937}" type="sibTrans" cxnId="{7432630A-1098-4B73-8046-A8BE1D4C216B}">
      <dgm:prSet/>
      <dgm:spPr/>
      <dgm:t>
        <a:bodyPr/>
        <a:lstStyle/>
        <a:p>
          <a:endParaRPr lang="hu-HU"/>
        </a:p>
      </dgm:t>
    </dgm:pt>
    <dgm:pt modelId="{91EC93F9-1C7C-4EE7-BE50-7DCB3DA4F355}">
      <dgm:prSet phldrT="[Text]" custT="1"/>
      <dgm:spPr>
        <a:solidFill>
          <a:srgbClr val="008AB4"/>
        </a:solidFill>
      </dgm:spPr>
      <dgm:t>
        <a:bodyPr/>
        <a:lstStyle/>
        <a:p>
          <a:r>
            <a:rPr lang="en-US" sz="2800"/>
            <a:t>2. Méret</a:t>
          </a:r>
          <a:endParaRPr lang="hu-HU" sz="2800"/>
        </a:p>
      </dgm:t>
    </dgm:pt>
    <dgm:pt modelId="{5854C345-AE1D-4998-9C96-CE8D226B8546}" type="parTrans" cxnId="{9B477FDD-A11E-432B-A0E6-66412FD6360C}">
      <dgm:prSet/>
      <dgm:spPr/>
      <dgm:t>
        <a:bodyPr/>
        <a:lstStyle/>
        <a:p>
          <a:endParaRPr lang="hu-HU"/>
        </a:p>
      </dgm:t>
    </dgm:pt>
    <dgm:pt modelId="{A2BC1287-213E-4216-B86D-9C38EA8E32E3}" type="sibTrans" cxnId="{9B477FDD-A11E-432B-A0E6-66412FD6360C}">
      <dgm:prSet/>
      <dgm:spPr/>
      <dgm:t>
        <a:bodyPr/>
        <a:lstStyle/>
        <a:p>
          <a:endParaRPr lang="hu-HU"/>
        </a:p>
      </dgm:t>
    </dgm:pt>
    <dgm:pt modelId="{E59BB346-B67D-47C3-9400-82D406E9B196}">
      <dgm:prSet phldrT="[Text]" custT="1"/>
      <dgm:spPr>
        <a:solidFill>
          <a:srgbClr val="008AB4"/>
        </a:solidFill>
      </dgm:spPr>
      <dgm:t>
        <a:bodyPr/>
        <a:lstStyle/>
        <a:p>
          <a:r>
            <a:rPr lang="en-US" sz="2800"/>
            <a:t>3. Mennyiség</a:t>
          </a:r>
          <a:endParaRPr lang="hu-HU" sz="2800"/>
        </a:p>
      </dgm:t>
    </dgm:pt>
    <dgm:pt modelId="{79BCED66-0EFD-4096-9D03-ED7198561388}" type="parTrans" cxnId="{912B6470-66E2-469B-A438-0704D4EC1DAC}">
      <dgm:prSet/>
      <dgm:spPr/>
      <dgm:t>
        <a:bodyPr/>
        <a:lstStyle/>
        <a:p>
          <a:endParaRPr lang="hu-HU"/>
        </a:p>
      </dgm:t>
    </dgm:pt>
    <dgm:pt modelId="{44B2CB9A-75F6-4996-9168-E96AF14213CE}" type="sibTrans" cxnId="{912B6470-66E2-469B-A438-0704D4EC1DAC}">
      <dgm:prSet/>
      <dgm:spPr/>
      <dgm:t>
        <a:bodyPr/>
        <a:lstStyle/>
        <a:p>
          <a:endParaRPr lang="hu-HU"/>
        </a:p>
      </dgm:t>
    </dgm:pt>
    <dgm:pt modelId="{EB4285D4-CF96-4F8B-9E13-39B99759893E}" type="pres">
      <dgm:prSet presAssocID="{20109AD2-DF66-4391-BFC9-D1261EE6DF16}" presName="Name0" presStyleCnt="0">
        <dgm:presLayoutVars>
          <dgm:dir/>
          <dgm:animLvl val="lvl"/>
          <dgm:resizeHandles val="exact"/>
        </dgm:presLayoutVars>
      </dgm:prSet>
      <dgm:spPr/>
    </dgm:pt>
    <dgm:pt modelId="{A245E23C-1473-49CC-B895-ACAE83E611E0}" type="pres">
      <dgm:prSet presAssocID="{90B6E58A-BE33-47B1-A480-EF0F54CFD2D4}" presName="parTxOnly" presStyleLbl="node1" presStyleIdx="0" presStyleCnt="3" custScaleX="99826" custScaleY="74675">
        <dgm:presLayoutVars>
          <dgm:chMax val="0"/>
          <dgm:chPref val="0"/>
          <dgm:bulletEnabled val="1"/>
        </dgm:presLayoutVars>
      </dgm:prSet>
      <dgm:spPr/>
    </dgm:pt>
    <dgm:pt modelId="{ADCB3DF4-F95D-4B87-9555-5C40E93360B6}" type="pres">
      <dgm:prSet presAssocID="{EB8A92D5-D514-4986-864E-D65ED6E41937}" presName="parTxOnlySpace" presStyleCnt="0"/>
      <dgm:spPr/>
    </dgm:pt>
    <dgm:pt modelId="{69AE25FE-C421-4E81-9201-A3471D2D5377}" type="pres">
      <dgm:prSet presAssocID="{91EC93F9-1C7C-4EE7-BE50-7DCB3DA4F355}" presName="parTxOnly" presStyleLbl="node1" presStyleIdx="1" presStyleCnt="3" custScaleY="74675">
        <dgm:presLayoutVars>
          <dgm:chMax val="0"/>
          <dgm:chPref val="0"/>
          <dgm:bulletEnabled val="1"/>
        </dgm:presLayoutVars>
      </dgm:prSet>
      <dgm:spPr/>
    </dgm:pt>
    <dgm:pt modelId="{C66E7758-BDDF-4C52-9FEF-AC8B0D9C4202}" type="pres">
      <dgm:prSet presAssocID="{A2BC1287-213E-4216-B86D-9C38EA8E32E3}" presName="parTxOnlySpace" presStyleCnt="0"/>
      <dgm:spPr/>
    </dgm:pt>
    <dgm:pt modelId="{71102493-B82B-42A2-B783-398D6B823EBF}" type="pres">
      <dgm:prSet presAssocID="{E59BB346-B67D-47C3-9400-82D406E9B196}" presName="parTxOnly" presStyleLbl="node1" presStyleIdx="2" presStyleCnt="3" custScaleX="100099" custScaleY="74675">
        <dgm:presLayoutVars>
          <dgm:chMax val="0"/>
          <dgm:chPref val="0"/>
          <dgm:bulletEnabled val="1"/>
        </dgm:presLayoutVars>
      </dgm:prSet>
      <dgm:spPr/>
    </dgm:pt>
  </dgm:ptLst>
  <dgm:cxnLst>
    <dgm:cxn modelId="{7432630A-1098-4B73-8046-A8BE1D4C216B}" srcId="{20109AD2-DF66-4391-BFC9-D1261EE6DF16}" destId="{90B6E58A-BE33-47B1-A480-EF0F54CFD2D4}" srcOrd="0" destOrd="0" parTransId="{297FB153-61D0-4BC8-82C6-10A679EE4090}" sibTransId="{EB8A92D5-D514-4986-864E-D65ED6E41937}"/>
    <dgm:cxn modelId="{BB9B342A-0299-44B8-B712-F578B037A725}" type="presOf" srcId="{90B6E58A-BE33-47B1-A480-EF0F54CFD2D4}" destId="{A245E23C-1473-49CC-B895-ACAE83E611E0}" srcOrd="0" destOrd="0" presId="urn:microsoft.com/office/officeart/2005/8/layout/chevron1"/>
    <dgm:cxn modelId="{D858756C-D09A-4BF5-8E48-A9BEC558B855}" type="presOf" srcId="{91EC93F9-1C7C-4EE7-BE50-7DCB3DA4F355}" destId="{69AE25FE-C421-4E81-9201-A3471D2D5377}" srcOrd="0" destOrd="0" presId="urn:microsoft.com/office/officeart/2005/8/layout/chevron1"/>
    <dgm:cxn modelId="{912B6470-66E2-469B-A438-0704D4EC1DAC}" srcId="{20109AD2-DF66-4391-BFC9-D1261EE6DF16}" destId="{E59BB346-B67D-47C3-9400-82D406E9B196}" srcOrd="2" destOrd="0" parTransId="{79BCED66-0EFD-4096-9D03-ED7198561388}" sibTransId="{44B2CB9A-75F6-4996-9168-E96AF14213CE}"/>
    <dgm:cxn modelId="{CEED8177-C8BA-493B-96BA-651C59603210}" type="presOf" srcId="{E59BB346-B67D-47C3-9400-82D406E9B196}" destId="{71102493-B82B-42A2-B783-398D6B823EBF}" srcOrd="0" destOrd="0" presId="urn:microsoft.com/office/officeart/2005/8/layout/chevron1"/>
    <dgm:cxn modelId="{522C68C4-DDFB-4ACE-A33B-0E9A0FC522B9}" type="presOf" srcId="{20109AD2-DF66-4391-BFC9-D1261EE6DF16}" destId="{EB4285D4-CF96-4F8B-9E13-39B99759893E}" srcOrd="0" destOrd="0" presId="urn:microsoft.com/office/officeart/2005/8/layout/chevron1"/>
    <dgm:cxn modelId="{9B477FDD-A11E-432B-A0E6-66412FD6360C}" srcId="{20109AD2-DF66-4391-BFC9-D1261EE6DF16}" destId="{91EC93F9-1C7C-4EE7-BE50-7DCB3DA4F355}" srcOrd="1" destOrd="0" parTransId="{5854C345-AE1D-4998-9C96-CE8D226B8546}" sibTransId="{A2BC1287-213E-4216-B86D-9C38EA8E32E3}"/>
    <dgm:cxn modelId="{F23A7EC3-297B-43FD-AEB2-488B3EFB1A63}" type="presParOf" srcId="{EB4285D4-CF96-4F8B-9E13-39B99759893E}" destId="{A245E23C-1473-49CC-B895-ACAE83E611E0}" srcOrd="0" destOrd="0" presId="urn:microsoft.com/office/officeart/2005/8/layout/chevron1"/>
    <dgm:cxn modelId="{C399B8DD-5BAB-47E9-8A40-87E8E04FC38A}" type="presParOf" srcId="{EB4285D4-CF96-4F8B-9E13-39B99759893E}" destId="{ADCB3DF4-F95D-4B87-9555-5C40E93360B6}" srcOrd="1" destOrd="0" presId="urn:microsoft.com/office/officeart/2005/8/layout/chevron1"/>
    <dgm:cxn modelId="{89E0407D-A13C-45AA-8CC0-90254DE04545}" type="presParOf" srcId="{EB4285D4-CF96-4F8B-9E13-39B99759893E}" destId="{69AE25FE-C421-4E81-9201-A3471D2D5377}" srcOrd="2" destOrd="0" presId="urn:microsoft.com/office/officeart/2005/8/layout/chevron1"/>
    <dgm:cxn modelId="{689F2139-F5DC-4FD1-A0AF-0DEC815400D9}" type="presParOf" srcId="{EB4285D4-CF96-4F8B-9E13-39B99759893E}" destId="{C66E7758-BDDF-4C52-9FEF-AC8B0D9C4202}" srcOrd="3" destOrd="0" presId="urn:microsoft.com/office/officeart/2005/8/layout/chevron1"/>
    <dgm:cxn modelId="{ECB399D4-A8FA-4945-8174-938B73129DDF}" type="presParOf" srcId="{EB4285D4-CF96-4F8B-9E13-39B99759893E}" destId="{71102493-B82B-42A2-B783-398D6B823EBF}" srcOrd="4" destOrd="0" presId="urn:microsoft.com/office/officeart/2005/8/layout/chevron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20109AD2-DF66-4391-BFC9-D1261EE6DF16}" type="doc">
      <dgm:prSet loTypeId="urn:microsoft.com/office/officeart/2005/8/layout/chevron1" loCatId="process" qsTypeId="urn:microsoft.com/office/officeart/2005/8/quickstyle/simple1" qsCatId="simple" csTypeId="urn:microsoft.com/office/officeart/2005/8/colors/accent1_2" csCatId="accent1" phldr="1"/>
      <dgm:spPr/>
    </dgm:pt>
    <dgm:pt modelId="{90B6E58A-BE33-47B1-A480-EF0F54CFD2D4}">
      <dgm:prSet phldrT="[Text]" custT="1"/>
      <dgm:spPr>
        <a:solidFill>
          <a:srgbClr val="008AB4"/>
        </a:solidFill>
      </dgm:spPr>
      <dgm:t>
        <a:bodyPr/>
        <a:lstStyle/>
        <a:p>
          <a:r>
            <a:rPr lang="en-US" sz="2800"/>
            <a:t>1. Cikk</a:t>
          </a:r>
          <a:endParaRPr lang="hu-HU" sz="2800"/>
        </a:p>
      </dgm:t>
    </dgm:pt>
    <dgm:pt modelId="{297FB153-61D0-4BC8-82C6-10A679EE4090}" type="parTrans" cxnId="{7432630A-1098-4B73-8046-A8BE1D4C216B}">
      <dgm:prSet/>
      <dgm:spPr/>
      <dgm:t>
        <a:bodyPr/>
        <a:lstStyle/>
        <a:p>
          <a:endParaRPr lang="hu-HU"/>
        </a:p>
      </dgm:t>
    </dgm:pt>
    <dgm:pt modelId="{EB8A92D5-D514-4986-864E-D65ED6E41937}" type="sibTrans" cxnId="{7432630A-1098-4B73-8046-A8BE1D4C216B}">
      <dgm:prSet/>
      <dgm:spPr/>
      <dgm:t>
        <a:bodyPr/>
        <a:lstStyle/>
        <a:p>
          <a:endParaRPr lang="hu-HU"/>
        </a:p>
      </dgm:t>
    </dgm:pt>
    <dgm:pt modelId="{91EC93F9-1C7C-4EE7-BE50-7DCB3DA4F355}">
      <dgm:prSet phldrT="[Text]" custT="1"/>
      <dgm:spPr>
        <a:solidFill>
          <a:srgbClr val="008AB4"/>
        </a:solidFill>
      </dgm:spPr>
      <dgm:t>
        <a:bodyPr/>
        <a:lstStyle/>
        <a:p>
          <a:r>
            <a:rPr lang="en-US" sz="2800"/>
            <a:t>2. Méret</a:t>
          </a:r>
          <a:endParaRPr lang="hu-HU" sz="2800"/>
        </a:p>
      </dgm:t>
    </dgm:pt>
    <dgm:pt modelId="{5854C345-AE1D-4998-9C96-CE8D226B8546}" type="parTrans" cxnId="{9B477FDD-A11E-432B-A0E6-66412FD6360C}">
      <dgm:prSet/>
      <dgm:spPr/>
      <dgm:t>
        <a:bodyPr/>
        <a:lstStyle/>
        <a:p>
          <a:endParaRPr lang="hu-HU"/>
        </a:p>
      </dgm:t>
    </dgm:pt>
    <dgm:pt modelId="{A2BC1287-213E-4216-B86D-9C38EA8E32E3}" type="sibTrans" cxnId="{9B477FDD-A11E-432B-A0E6-66412FD6360C}">
      <dgm:prSet/>
      <dgm:spPr/>
      <dgm:t>
        <a:bodyPr/>
        <a:lstStyle/>
        <a:p>
          <a:endParaRPr lang="hu-HU"/>
        </a:p>
      </dgm:t>
    </dgm:pt>
    <dgm:pt modelId="{E59BB346-B67D-47C3-9400-82D406E9B196}">
      <dgm:prSet phldrT="[Text]" custT="1"/>
      <dgm:spPr>
        <a:solidFill>
          <a:srgbClr val="008AB4"/>
        </a:solidFill>
      </dgm:spPr>
      <dgm:t>
        <a:bodyPr/>
        <a:lstStyle/>
        <a:p>
          <a:r>
            <a:rPr lang="en-US" sz="2800"/>
            <a:t>3. Mennyiség</a:t>
          </a:r>
          <a:endParaRPr lang="hu-HU" sz="2800"/>
        </a:p>
      </dgm:t>
    </dgm:pt>
    <dgm:pt modelId="{79BCED66-0EFD-4096-9D03-ED7198561388}" type="parTrans" cxnId="{912B6470-66E2-469B-A438-0704D4EC1DAC}">
      <dgm:prSet/>
      <dgm:spPr/>
      <dgm:t>
        <a:bodyPr/>
        <a:lstStyle/>
        <a:p>
          <a:endParaRPr lang="hu-HU"/>
        </a:p>
      </dgm:t>
    </dgm:pt>
    <dgm:pt modelId="{44B2CB9A-75F6-4996-9168-E96AF14213CE}" type="sibTrans" cxnId="{912B6470-66E2-469B-A438-0704D4EC1DAC}">
      <dgm:prSet/>
      <dgm:spPr/>
      <dgm:t>
        <a:bodyPr/>
        <a:lstStyle/>
        <a:p>
          <a:endParaRPr lang="hu-HU"/>
        </a:p>
      </dgm:t>
    </dgm:pt>
    <dgm:pt modelId="{EB4285D4-CF96-4F8B-9E13-39B99759893E}" type="pres">
      <dgm:prSet presAssocID="{20109AD2-DF66-4391-BFC9-D1261EE6DF16}" presName="Name0" presStyleCnt="0">
        <dgm:presLayoutVars>
          <dgm:dir/>
          <dgm:animLvl val="lvl"/>
          <dgm:resizeHandles val="exact"/>
        </dgm:presLayoutVars>
      </dgm:prSet>
      <dgm:spPr/>
    </dgm:pt>
    <dgm:pt modelId="{A245E23C-1473-49CC-B895-ACAE83E611E0}" type="pres">
      <dgm:prSet presAssocID="{90B6E58A-BE33-47B1-A480-EF0F54CFD2D4}" presName="parTxOnly" presStyleLbl="node1" presStyleIdx="0" presStyleCnt="3" custScaleX="99826" custScaleY="74675">
        <dgm:presLayoutVars>
          <dgm:chMax val="0"/>
          <dgm:chPref val="0"/>
          <dgm:bulletEnabled val="1"/>
        </dgm:presLayoutVars>
      </dgm:prSet>
      <dgm:spPr/>
    </dgm:pt>
    <dgm:pt modelId="{ADCB3DF4-F95D-4B87-9555-5C40E93360B6}" type="pres">
      <dgm:prSet presAssocID="{EB8A92D5-D514-4986-864E-D65ED6E41937}" presName="parTxOnlySpace" presStyleCnt="0"/>
      <dgm:spPr/>
    </dgm:pt>
    <dgm:pt modelId="{69AE25FE-C421-4E81-9201-A3471D2D5377}" type="pres">
      <dgm:prSet presAssocID="{91EC93F9-1C7C-4EE7-BE50-7DCB3DA4F355}" presName="parTxOnly" presStyleLbl="node1" presStyleIdx="1" presStyleCnt="3" custScaleY="74675">
        <dgm:presLayoutVars>
          <dgm:chMax val="0"/>
          <dgm:chPref val="0"/>
          <dgm:bulletEnabled val="1"/>
        </dgm:presLayoutVars>
      </dgm:prSet>
      <dgm:spPr/>
    </dgm:pt>
    <dgm:pt modelId="{C66E7758-BDDF-4C52-9FEF-AC8B0D9C4202}" type="pres">
      <dgm:prSet presAssocID="{A2BC1287-213E-4216-B86D-9C38EA8E32E3}" presName="parTxOnlySpace" presStyleCnt="0"/>
      <dgm:spPr/>
    </dgm:pt>
    <dgm:pt modelId="{71102493-B82B-42A2-B783-398D6B823EBF}" type="pres">
      <dgm:prSet presAssocID="{E59BB346-B67D-47C3-9400-82D406E9B196}" presName="parTxOnly" presStyleLbl="node1" presStyleIdx="2" presStyleCnt="3" custScaleX="100099" custScaleY="74675">
        <dgm:presLayoutVars>
          <dgm:chMax val="0"/>
          <dgm:chPref val="0"/>
          <dgm:bulletEnabled val="1"/>
        </dgm:presLayoutVars>
      </dgm:prSet>
      <dgm:spPr/>
    </dgm:pt>
  </dgm:ptLst>
  <dgm:cxnLst>
    <dgm:cxn modelId="{7432630A-1098-4B73-8046-A8BE1D4C216B}" srcId="{20109AD2-DF66-4391-BFC9-D1261EE6DF16}" destId="{90B6E58A-BE33-47B1-A480-EF0F54CFD2D4}" srcOrd="0" destOrd="0" parTransId="{297FB153-61D0-4BC8-82C6-10A679EE4090}" sibTransId="{EB8A92D5-D514-4986-864E-D65ED6E41937}"/>
    <dgm:cxn modelId="{BB9B342A-0299-44B8-B712-F578B037A725}" type="presOf" srcId="{90B6E58A-BE33-47B1-A480-EF0F54CFD2D4}" destId="{A245E23C-1473-49CC-B895-ACAE83E611E0}" srcOrd="0" destOrd="0" presId="urn:microsoft.com/office/officeart/2005/8/layout/chevron1"/>
    <dgm:cxn modelId="{D858756C-D09A-4BF5-8E48-A9BEC558B855}" type="presOf" srcId="{91EC93F9-1C7C-4EE7-BE50-7DCB3DA4F355}" destId="{69AE25FE-C421-4E81-9201-A3471D2D5377}" srcOrd="0" destOrd="0" presId="urn:microsoft.com/office/officeart/2005/8/layout/chevron1"/>
    <dgm:cxn modelId="{912B6470-66E2-469B-A438-0704D4EC1DAC}" srcId="{20109AD2-DF66-4391-BFC9-D1261EE6DF16}" destId="{E59BB346-B67D-47C3-9400-82D406E9B196}" srcOrd="2" destOrd="0" parTransId="{79BCED66-0EFD-4096-9D03-ED7198561388}" sibTransId="{44B2CB9A-75F6-4996-9168-E96AF14213CE}"/>
    <dgm:cxn modelId="{CEED8177-C8BA-493B-96BA-651C59603210}" type="presOf" srcId="{E59BB346-B67D-47C3-9400-82D406E9B196}" destId="{71102493-B82B-42A2-B783-398D6B823EBF}" srcOrd="0" destOrd="0" presId="urn:microsoft.com/office/officeart/2005/8/layout/chevron1"/>
    <dgm:cxn modelId="{522C68C4-DDFB-4ACE-A33B-0E9A0FC522B9}" type="presOf" srcId="{20109AD2-DF66-4391-BFC9-D1261EE6DF16}" destId="{EB4285D4-CF96-4F8B-9E13-39B99759893E}" srcOrd="0" destOrd="0" presId="urn:microsoft.com/office/officeart/2005/8/layout/chevron1"/>
    <dgm:cxn modelId="{9B477FDD-A11E-432B-A0E6-66412FD6360C}" srcId="{20109AD2-DF66-4391-BFC9-D1261EE6DF16}" destId="{91EC93F9-1C7C-4EE7-BE50-7DCB3DA4F355}" srcOrd="1" destOrd="0" parTransId="{5854C345-AE1D-4998-9C96-CE8D226B8546}" sibTransId="{A2BC1287-213E-4216-B86D-9C38EA8E32E3}"/>
    <dgm:cxn modelId="{F23A7EC3-297B-43FD-AEB2-488B3EFB1A63}" type="presParOf" srcId="{EB4285D4-CF96-4F8B-9E13-39B99759893E}" destId="{A245E23C-1473-49CC-B895-ACAE83E611E0}" srcOrd="0" destOrd="0" presId="urn:microsoft.com/office/officeart/2005/8/layout/chevron1"/>
    <dgm:cxn modelId="{C399B8DD-5BAB-47E9-8A40-87E8E04FC38A}" type="presParOf" srcId="{EB4285D4-CF96-4F8B-9E13-39B99759893E}" destId="{ADCB3DF4-F95D-4B87-9555-5C40E93360B6}" srcOrd="1" destOrd="0" presId="urn:microsoft.com/office/officeart/2005/8/layout/chevron1"/>
    <dgm:cxn modelId="{89E0407D-A13C-45AA-8CC0-90254DE04545}" type="presParOf" srcId="{EB4285D4-CF96-4F8B-9E13-39B99759893E}" destId="{69AE25FE-C421-4E81-9201-A3471D2D5377}" srcOrd="2" destOrd="0" presId="urn:microsoft.com/office/officeart/2005/8/layout/chevron1"/>
    <dgm:cxn modelId="{689F2139-F5DC-4FD1-A0AF-0DEC815400D9}" type="presParOf" srcId="{EB4285D4-CF96-4F8B-9E13-39B99759893E}" destId="{C66E7758-BDDF-4C52-9FEF-AC8B0D9C4202}" srcOrd="3" destOrd="0" presId="urn:microsoft.com/office/officeart/2005/8/layout/chevron1"/>
    <dgm:cxn modelId="{ECB399D4-A8FA-4945-8174-938B73129DDF}" type="presParOf" srcId="{EB4285D4-CF96-4F8B-9E13-39B99759893E}" destId="{71102493-B82B-42A2-B783-398D6B823EBF}" srcOrd="4" destOrd="0" presId="urn:microsoft.com/office/officeart/2005/8/layout/chevron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20109AD2-DF66-4391-BFC9-D1261EE6DF16}" type="doc">
      <dgm:prSet loTypeId="urn:microsoft.com/office/officeart/2005/8/layout/chevron1" loCatId="process" qsTypeId="urn:microsoft.com/office/officeart/2005/8/quickstyle/simple1" qsCatId="simple" csTypeId="urn:microsoft.com/office/officeart/2005/8/colors/accent1_2" csCatId="accent1" phldr="1"/>
      <dgm:spPr/>
    </dgm:pt>
    <dgm:pt modelId="{9B6494AF-35DB-4186-B1A6-F14F8451E8D8}">
      <dgm:prSet phldrT="[Text]" custT="1"/>
      <dgm:spPr>
        <a:solidFill>
          <a:srgbClr val="008AB4"/>
        </a:solidFill>
      </dgm:spPr>
      <dgm:t>
        <a:bodyPr/>
        <a:lstStyle/>
        <a:p>
          <a:r>
            <a:rPr lang="en-US" sz="2800"/>
            <a:t>1.</a:t>
          </a:r>
          <a:r>
            <a:rPr lang="en-US" sz="2000"/>
            <a:t> </a:t>
          </a:r>
          <a:r>
            <a:rPr lang="en-US" sz="2400"/>
            <a:t>Kategória</a:t>
          </a:r>
          <a:endParaRPr lang="hu-HU" sz="2000"/>
        </a:p>
      </dgm:t>
    </dgm:pt>
    <dgm:pt modelId="{623BABE2-A18D-4625-BAEE-43A6B3658666}" type="parTrans" cxnId="{5BC91E64-F6E7-4F59-AE50-2E53A8EDB1FC}">
      <dgm:prSet/>
      <dgm:spPr/>
      <dgm:t>
        <a:bodyPr/>
        <a:lstStyle/>
        <a:p>
          <a:endParaRPr lang="hu-HU"/>
        </a:p>
      </dgm:t>
    </dgm:pt>
    <dgm:pt modelId="{79DC3A34-5E69-43A8-BF9A-63EDFE553C40}" type="sibTrans" cxnId="{5BC91E64-F6E7-4F59-AE50-2E53A8EDB1FC}">
      <dgm:prSet/>
      <dgm:spPr/>
      <dgm:t>
        <a:bodyPr/>
        <a:lstStyle/>
        <a:p>
          <a:endParaRPr lang="hu-HU"/>
        </a:p>
      </dgm:t>
    </dgm:pt>
    <dgm:pt modelId="{90B6E58A-BE33-47B1-A480-EF0F54CFD2D4}">
      <dgm:prSet phldrT="[Text]" custT="1"/>
      <dgm:spPr>
        <a:solidFill>
          <a:srgbClr val="008AB4"/>
        </a:solidFill>
      </dgm:spPr>
      <dgm:t>
        <a:bodyPr/>
        <a:lstStyle/>
        <a:p>
          <a:r>
            <a:rPr lang="en-US" sz="2800"/>
            <a:t>2. Cikk</a:t>
          </a:r>
          <a:endParaRPr lang="hu-HU" sz="2800"/>
        </a:p>
      </dgm:t>
    </dgm:pt>
    <dgm:pt modelId="{297FB153-61D0-4BC8-82C6-10A679EE4090}" type="parTrans" cxnId="{7432630A-1098-4B73-8046-A8BE1D4C216B}">
      <dgm:prSet/>
      <dgm:spPr/>
      <dgm:t>
        <a:bodyPr/>
        <a:lstStyle/>
        <a:p>
          <a:endParaRPr lang="hu-HU"/>
        </a:p>
      </dgm:t>
    </dgm:pt>
    <dgm:pt modelId="{EB8A92D5-D514-4986-864E-D65ED6E41937}" type="sibTrans" cxnId="{7432630A-1098-4B73-8046-A8BE1D4C216B}">
      <dgm:prSet/>
      <dgm:spPr/>
      <dgm:t>
        <a:bodyPr/>
        <a:lstStyle/>
        <a:p>
          <a:endParaRPr lang="hu-HU"/>
        </a:p>
      </dgm:t>
    </dgm:pt>
    <dgm:pt modelId="{91EC93F9-1C7C-4EE7-BE50-7DCB3DA4F355}">
      <dgm:prSet phldrT="[Text]" custT="1"/>
      <dgm:spPr>
        <a:solidFill>
          <a:srgbClr val="008AB4"/>
        </a:solidFill>
      </dgm:spPr>
      <dgm:t>
        <a:bodyPr/>
        <a:lstStyle/>
        <a:p>
          <a:r>
            <a:rPr lang="en-US" sz="2800"/>
            <a:t>3. Méret</a:t>
          </a:r>
          <a:endParaRPr lang="hu-HU" sz="2800"/>
        </a:p>
      </dgm:t>
    </dgm:pt>
    <dgm:pt modelId="{5854C345-AE1D-4998-9C96-CE8D226B8546}" type="parTrans" cxnId="{9B477FDD-A11E-432B-A0E6-66412FD6360C}">
      <dgm:prSet/>
      <dgm:spPr/>
      <dgm:t>
        <a:bodyPr/>
        <a:lstStyle/>
        <a:p>
          <a:endParaRPr lang="hu-HU"/>
        </a:p>
      </dgm:t>
    </dgm:pt>
    <dgm:pt modelId="{A2BC1287-213E-4216-B86D-9C38EA8E32E3}" type="sibTrans" cxnId="{9B477FDD-A11E-432B-A0E6-66412FD6360C}">
      <dgm:prSet/>
      <dgm:spPr/>
      <dgm:t>
        <a:bodyPr/>
        <a:lstStyle/>
        <a:p>
          <a:endParaRPr lang="hu-HU"/>
        </a:p>
      </dgm:t>
    </dgm:pt>
    <dgm:pt modelId="{E59BB346-B67D-47C3-9400-82D406E9B196}">
      <dgm:prSet phldrT="[Text]" custT="1"/>
      <dgm:spPr>
        <a:solidFill>
          <a:srgbClr val="008AB4"/>
        </a:solidFill>
      </dgm:spPr>
      <dgm:t>
        <a:bodyPr/>
        <a:lstStyle/>
        <a:p>
          <a:r>
            <a:rPr lang="en-US" sz="2800"/>
            <a:t>4. </a:t>
          </a:r>
          <a:r>
            <a:rPr lang="en-US" sz="2000"/>
            <a:t>Mennyiség</a:t>
          </a:r>
          <a:endParaRPr lang="hu-HU" sz="2800"/>
        </a:p>
      </dgm:t>
    </dgm:pt>
    <dgm:pt modelId="{79BCED66-0EFD-4096-9D03-ED7198561388}" type="parTrans" cxnId="{912B6470-66E2-469B-A438-0704D4EC1DAC}">
      <dgm:prSet/>
      <dgm:spPr/>
      <dgm:t>
        <a:bodyPr/>
        <a:lstStyle/>
        <a:p>
          <a:endParaRPr lang="hu-HU"/>
        </a:p>
      </dgm:t>
    </dgm:pt>
    <dgm:pt modelId="{44B2CB9A-75F6-4996-9168-E96AF14213CE}" type="sibTrans" cxnId="{912B6470-66E2-469B-A438-0704D4EC1DAC}">
      <dgm:prSet/>
      <dgm:spPr/>
      <dgm:t>
        <a:bodyPr/>
        <a:lstStyle/>
        <a:p>
          <a:endParaRPr lang="hu-HU"/>
        </a:p>
      </dgm:t>
    </dgm:pt>
    <dgm:pt modelId="{EB4285D4-CF96-4F8B-9E13-39B99759893E}" type="pres">
      <dgm:prSet presAssocID="{20109AD2-DF66-4391-BFC9-D1261EE6DF16}" presName="Name0" presStyleCnt="0">
        <dgm:presLayoutVars>
          <dgm:dir/>
          <dgm:animLvl val="lvl"/>
          <dgm:resizeHandles val="exact"/>
        </dgm:presLayoutVars>
      </dgm:prSet>
      <dgm:spPr/>
    </dgm:pt>
    <dgm:pt modelId="{1C052E58-375A-4306-84A8-1B1AC835BC1A}" type="pres">
      <dgm:prSet presAssocID="{9B6494AF-35DB-4186-B1A6-F14F8451E8D8}" presName="parTxOnly" presStyleLbl="node1" presStyleIdx="0" presStyleCnt="4" custScaleY="98711">
        <dgm:presLayoutVars>
          <dgm:chMax val="0"/>
          <dgm:chPref val="0"/>
          <dgm:bulletEnabled val="1"/>
        </dgm:presLayoutVars>
      </dgm:prSet>
      <dgm:spPr/>
    </dgm:pt>
    <dgm:pt modelId="{FAECA7C1-1B69-494C-A1EA-E4DFDB0FF10F}" type="pres">
      <dgm:prSet presAssocID="{79DC3A34-5E69-43A8-BF9A-63EDFE553C40}" presName="parTxOnlySpace" presStyleCnt="0"/>
      <dgm:spPr/>
    </dgm:pt>
    <dgm:pt modelId="{A245E23C-1473-49CC-B895-ACAE83E611E0}" type="pres">
      <dgm:prSet presAssocID="{90B6E58A-BE33-47B1-A480-EF0F54CFD2D4}" presName="parTxOnly" presStyleLbl="node1" presStyleIdx="1" presStyleCnt="4" custScaleY="98711">
        <dgm:presLayoutVars>
          <dgm:chMax val="0"/>
          <dgm:chPref val="0"/>
          <dgm:bulletEnabled val="1"/>
        </dgm:presLayoutVars>
      </dgm:prSet>
      <dgm:spPr/>
    </dgm:pt>
    <dgm:pt modelId="{ADCB3DF4-F95D-4B87-9555-5C40E93360B6}" type="pres">
      <dgm:prSet presAssocID="{EB8A92D5-D514-4986-864E-D65ED6E41937}" presName="parTxOnlySpace" presStyleCnt="0"/>
      <dgm:spPr/>
    </dgm:pt>
    <dgm:pt modelId="{69AE25FE-C421-4E81-9201-A3471D2D5377}" type="pres">
      <dgm:prSet presAssocID="{91EC93F9-1C7C-4EE7-BE50-7DCB3DA4F355}" presName="parTxOnly" presStyleLbl="node1" presStyleIdx="2" presStyleCnt="4" custScaleY="98711">
        <dgm:presLayoutVars>
          <dgm:chMax val="0"/>
          <dgm:chPref val="0"/>
          <dgm:bulletEnabled val="1"/>
        </dgm:presLayoutVars>
      </dgm:prSet>
      <dgm:spPr/>
    </dgm:pt>
    <dgm:pt modelId="{C66E7758-BDDF-4C52-9FEF-AC8B0D9C4202}" type="pres">
      <dgm:prSet presAssocID="{A2BC1287-213E-4216-B86D-9C38EA8E32E3}" presName="parTxOnlySpace" presStyleCnt="0"/>
      <dgm:spPr/>
    </dgm:pt>
    <dgm:pt modelId="{71102493-B82B-42A2-B783-398D6B823EBF}" type="pres">
      <dgm:prSet presAssocID="{E59BB346-B67D-47C3-9400-82D406E9B196}" presName="parTxOnly" presStyleLbl="node1" presStyleIdx="3" presStyleCnt="4" custScaleY="98711">
        <dgm:presLayoutVars>
          <dgm:chMax val="0"/>
          <dgm:chPref val="0"/>
          <dgm:bulletEnabled val="1"/>
        </dgm:presLayoutVars>
      </dgm:prSet>
      <dgm:spPr/>
    </dgm:pt>
  </dgm:ptLst>
  <dgm:cxnLst>
    <dgm:cxn modelId="{7432630A-1098-4B73-8046-A8BE1D4C216B}" srcId="{20109AD2-DF66-4391-BFC9-D1261EE6DF16}" destId="{90B6E58A-BE33-47B1-A480-EF0F54CFD2D4}" srcOrd="1" destOrd="0" parTransId="{297FB153-61D0-4BC8-82C6-10A679EE4090}" sibTransId="{EB8A92D5-D514-4986-864E-D65ED6E41937}"/>
    <dgm:cxn modelId="{7689F20E-AC93-4C63-A7EE-182566E076EA}" type="presOf" srcId="{9B6494AF-35DB-4186-B1A6-F14F8451E8D8}" destId="{1C052E58-375A-4306-84A8-1B1AC835BC1A}" srcOrd="0" destOrd="0" presId="urn:microsoft.com/office/officeart/2005/8/layout/chevron1"/>
    <dgm:cxn modelId="{BB9B342A-0299-44B8-B712-F578B037A725}" type="presOf" srcId="{90B6E58A-BE33-47B1-A480-EF0F54CFD2D4}" destId="{A245E23C-1473-49CC-B895-ACAE83E611E0}" srcOrd="0" destOrd="0" presId="urn:microsoft.com/office/officeart/2005/8/layout/chevron1"/>
    <dgm:cxn modelId="{5BC91E64-F6E7-4F59-AE50-2E53A8EDB1FC}" srcId="{20109AD2-DF66-4391-BFC9-D1261EE6DF16}" destId="{9B6494AF-35DB-4186-B1A6-F14F8451E8D8}" srcOrd="0" destOrd="0" parTransId="{623BABE2-A18D-4625-BAEE-43A6B3658666}" sibTransId="{79DC3A34-5E69-43A8-BF9A-63EDFE553C40}"/>
    <dgm:cxn modelId="{D858756C-D09A-4BF5-8E48-A9BEC558B855}" type="presOf" srcId="{91EC93F9-1C7C-4EE7-BE50-7DCB3DA4F355}" destId="{69AE25FE-C421-4E81-9201-A3471D2D5377}" srcOrd="0" destOrd="0" presId="urn:microsoft.com/office/officeart/2005/8/layout/chevron1"/>
    <dgm:cxn modelId="{912B6470-66E2-469B-A438-0704D4EC1DAC}" srcId="{20109AD2-DF66-4391-BFC9-D1261EE6DF16}" destId="{E59BB346-B67D-47C3-9400-82D406E9B196}" srcOrd="3" destOrd="0" parTransId="{79BCED66-0EFD-4096-9D03-ED7198561388}" sibTransId="{44B2CB9A-75F6-4996-9168-E96AF14213CE}"/>
    <dgm:cxn modelId="{CEED8177-C8BA-493B-96BA-651C59603210}" type="presOf" srcId="{E59BB346-B67D-47C3-9400-82D406E9B196}" destId="{71102493-B82B-42A2-B783-398D6B823EBF}" srcOrd="0" destOrd="0" presId="urn:microsoft.com/office/officeart/2005/8/layout/chevron1"/>
    <dgm:cxn modelId="{522C68C4-DDFB-4ACE-A33B-0E9A0FC522B9}" type="presOf" srcId="{20109AD2-DF66-4391-BFC9-D1261EE6DF16}" destId="{EB4285D4-CF96-4F8B-9E13-39B99759893E}" srcOrd="0" destOrd="0" presId="urn:microsoft.com/office/officeart/2005/8/layout/chevron1"/>
    <dgm:cxn modelId="{9B477FDD-A11E-432B-A0E6-66412FD6360C}" srcId="{20109AD2-DF66-4391-BFC9-D1261EE6DF16}" destId="{91EC93F9-1C7C-4EE7-BE50-7DCB3DA4F355}" srcOrd="2" destOrd="0" parTransId="{5854C345-AE1D-4998-9C96-CE8D226B8546}" sibTransId="{A2BC1287-213E-4216-B86D-9C38EA8E32E3}"/>
    <dgm:cxn modelId="{4549F0F2-D2CE-47FD-94F2-96830E409299}" type="presParOf" srcId="{EB4285D4-CF96-4F8B-9E13-39B99759893E}" destId="{1C052E58-375A-4306-84A8-1B1AC835BC1A}" srcOrd="0" destOrd="0" presId="urn:microsoft.com/office/officeart/2005/8/layout/chevron1"/>
    <dgm:cxn modelId="{9F054186-8496-4AF4-9723-B8810E8313F7}" type="presParOf" srcId="{EB4285D4-CF96-4F8B-9E13-39B99759893E}" destId="{FAECA7C1-1B69-494C-A1EA-E4DFDB0FF10F}" srcOrd="1" destOrd="0" presId="urn:microsoft.com/office/officeart/2005/8/layout/chevron1"/>
    <dgm:cxn modelId="{F23A7EC3-297B-43FD-AEB2-488B3EFB1A63}" type="presParOf" srcId="{EB4285D4-CF96-4F8B-9E13-39B99759893E}" destId="{A245E23C-1473-49CC-B895-ACAE83E611E0}" srcOrd="2" destOrd="0" presId="urn:microsoft.com/office/officeart/2005/8/layout/chevron1"/>
    <dgm:cxn modelId="{C399B8DD-5BAB-47E9-8A40-87E8E04FC38A}" type="presParOf" srcId="{EB4285D4-CF96-4F8B-9E13-39B99759893E}" destId="{ADCB3DF4-F95D-4B87-9555-5C40E93360B6}" srcOrd="3" destOrd="0" presId="urn:microsoft.com/office/officeart/2005/8/layout/chevron1"/>
    <dgm:cxn modelId="{89E0407D-A13C-45AA-8CC0-90254DE04545}" type="presParOf" srcId="{EB4285D4-CF96-4F8B-9E13-39B99759893E}" destId="{69AE25FE-C421-4E81-9201-A3471D2D5377}" srcOrd="4" destOrd="0" presId="urn:microsoft.com/office/officeart/2005/8/layout/chevron1"/>
    <dgm:cxn modelId="{689F2139-F5DC-4FD1-A0AF-0DEC815400D9}" type="presParOf" srcId="{EB4285D4-CF96-4F8B-9E13-39B99759893E}" destId="{C66E7758-BDDF-4C52-9FEF-AC8B0D9C4202}" srcOrd="5" destOrd="0" presId="urn:microsoft.com/office/officeart/2005/8/layout/chevron1"/>
    <dgm:cxn modelId="{ECB399D4-A8FA-4945-8174-938B73129DDF}" type="presParOf" srcId="{EB4285D4-CF96-4F8B-9E13-39B99759893E}" destId="{71102493-B82B-42A2-B783-398D6B823EBF}" srcOrd="6" destOrd="0" presId="urn:microsoft.com/office/officeart/2005/8/layout/chevron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245E23C-1473-49CC-B895-ACAE83E611E0}">
      <dsp:nvSpPr>
        <dsp:cNvPr id="0" name=""/>
        <dsp:cNvSpPr/>
      </dsp:nvSpPr>
      <dsp:spPr>
        <a:xfrm>
          <a:off x="3957" y="83546"/>
          <a:ext cx="3303939" cy="988607"/>
        </a:xfrm>
        <a:prstGeom prst="chevron">
          <a:avLst/>
        </a:prstGeom>
        <a:solidFill>
          <a:srgbClr val="008AB4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2014" tIns="37338" rIns="37338" bIns="37338" numCol="1" spcCol="1270" anchor="ctr" anchorCtr="0">
          <a:noAutofit/>
        </a:bodyPr>
        <a:lstStyle/>
        <a:p>
          <a:pPr marL="0" lvl="0" indent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/>
            <a:t>1. Cikk</a:t>
          </a:r>
          <a:endParaRPr lang="hu-HU" sz="2800" kern="1200"/>
        </a:p>
      </dsp:txBody>
      <dsp:txXfrm>
        <a:off x="498261" y="83546"/>
        <a:ext cx="2315332" cy="988607"/>
      </dsp:txXfrm>
    </dsp:sp>
    <dsp:sp modelId="{69AE25FE-C421-4E81-9201-A3471D2D5377}">
      <dsp:nvSpPr>
        <dsp:cNvPr id="0" name=""/>
        <dsp:cNvSpPr/>
      </dsp:nvSpPr>
      <dsp:spPr>
        <a:xfrm>
          <a:off x="2976927" y="83546"/>
          <a:ext cx="3309698" cy="988607"/>
        </a:xfrm>
        <a:prstGeom prst="chevron">
          <a:avLst/>
        </a:prstGeom>
        <a:solidFill>
          <a:srgbClr val="008AB4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2014" tIns="37338" rIns="37338" bIns="37338" numCol="1" spcCol="1270" anchor="ctr" anchorCtr="0">
          <a:noAutofit/>
        </a:bodyPr>
        <a:lstStyle/>
        <a:p>
          <a:pPr marL="0" lvl="0" indent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/>
            <a:t>2. Méret</a:t>
          </a:r>
          <a:endParaRPr lang="hu-HU" sz="2800" kern="1200"/>
        </a:p>
      </dsp:txBody>
      <dsp:txXfrm>
        <a:off x="3471231" y="83546"/>
        <a:ext cx="2321091" cy="988607"/>
      </dsp:txXfrm>
    </dsp:sp>
    <dsp:sp modelId="{71102493-B82B-42A2-B783-398D6B823EBF}">
      <dsp:nvSpPr>
        <dsp:cNvPr id="0" name=""/>
        <dsp:cNvSpPr/>
      </dsp:nvSpPr>
      <dsp:spPr>
        <a:xfrm>
          <a:off x="5955656" y="83546"/>
          <a:ext cx="3312975" cy="988607"/>
        </a:xfrm>
        <a:prstGeom prst="chevron">
          <a:avLst/>
        </a:prstGeom>
        <a:solidFill>
          <a:srgbClr val="008AB4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2014" tIns="37338" rIns="37338" bIns="37338" numCol="1" spcCol="1270" anchor="ctr" anchorCtr="0">
          <a:noAutofit/>
        </a:bodyPr>
        <a:lstStyle/>
        <a:p>
          <a:pPr marL="0" lvl="0" indent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/>
            <a:t>3. Mennyiség</a:t>
          </a:r>
          <a:endParaRPr lang="hu-HU" sz="2800" kern="1200"/>
        </a:p>
      </dsp:txBody>
      <dsp:txXfrm>
        <a:off x="6449960" y="83546"/>
        <a:ext cx="2324368" cy="988607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245E23C-1473-49CC-B895-ACAE83E611E0}">
      <dsp:nvSpPr>
        <dsp:cNvPr id="0" name=""/>
        <dsp:cNvSpPr/>
      </dsp:nvSpPr>
      <dsp:spPr>
        <a:xfrm>
          <a:off x="3957" y="83546"/>
          <a:ext cx="3303939" cy="988607"/>
        </a:xfrm>
        <a:prstGeom prst="chevron">
          <a:avLst/>
        </a:prstGeom>
        <a:solidFill>
          <a:srgbClr val="008AB4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2014" tIns="37338" rIns="37338" bIns="37338" numCol="1" spcCol="1270" anchor="ctr" anchorCtr="0">
          <a:noAutofit/>
        </a:bodyPr>
        <a:lstStyle/>
        <a:p>
          <a:pPr marL="0" lvl="0" indent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/>
            <a:t>1. Cikk</a:t>
          </a:r>
          <a:endParaRPr lang="hu-HU" sz="2800" kern="1200"/>
        </a:p>
      </dsp:txBody>
      <dsp:txXfrm>
        <a:off x="498261" y="83546"/>
        <a:ext cx="2315332" cy="988607"/>
      </dsp:txXfrm>
    </dsp:sp>
    <dsp:sp modelId="{69AE25FE-C421-4E81-9201-A3471D2D5377}">
      <dsp:nvSpPr>
        <dsp:cNvPr id="0" name=""/>
        <dsp:cNvSpPr/>
      </dsp:nvSpPr>
      <dsp:spPr>
        <a:xfrm>
          <a:off x="2976927" y="83546"/>
          <a:ext cx="3309698" cy="988607"/>
        </a:xfrm>
        <a:prstGeom prst="chevron">
          <a:avLst/>
        </a:prstGeom>
        <a:solidFill>
          <a:srgbClr val="008AB4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2014" tIns="37338" rIns="37338" bIns="37338" numCol="1" spcCol="1270" anchor="ctr" anchorCtr="0">
          <a:noAutofit/>
        </a:bodyPr>
        <a:lstStyle/>
        <a:p>
          <a:pPr marL="0" lvl="0" indent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/>
            <a:t>2. Méret</a:t>
          </a:r>
          <a:endParaRPr lang="hu-HU" sz="2800" kern="1200"/>
        </a:p>
      </dsp:txBody>
      <dsp:txXfrm>
        <a:off x="3471231" y="83546"/>
        <a:ext cx="2321091" cy="988607"/>
      </dsp:txXfrm>
    </dsp:sp>
    <dsp:sp modelId="{71102493-B82B-42A2-B783-398D6B823EBF}">
      <dsp:nvSpPr>
        <dsp:cNvPr id="0" name=""/>
        <dsp:cNvSpPr/>
      </dsp:nvSpPr>
      <dsp:spPr>
        <a:xfrm>
          <a:off x="5955656" y="83546"/>
          <a:ext cx="3312975" cy="988607"/>
        </a:xfrm>
        <a:prstGeom prst="chevron">
          <a:avLst/>
        </a:prstGeom>
        <a:solidFill>
          <a:srgbClr val="008AB4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2014" tIns="37338" rIns="37338" bIns="37338" numCol="1" spcCol="1270" anchor="ctr" anchorCtr="0">
          <a:noAutofit/>
        </a:bodyPr>
        <a:lstStyle/>
        <a:p>
          <a:pPr marL="0" lvl="0" indent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/>
            <a:t>3. Mennyiség</a:t>
          </a:r>
          <a:endParaRPr lang="hu-HU" sz="2800" kern="1200"/>
        </a:p>
      </dsp:txBody>
      <dsp:txXfrm>
        <a:off x="6449960" y="83546"/>
        <a:ext cx="2324368" cy="988607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C052E58-375A-4306-84A8-1B1AC835BC1A}">
      <dsp:nvSpPr>
        <dsp:cNvPr id="0" name=""/>
        <dsp:cNvSpPr/>
      </dsp:nvSpPr>
      <dsp:spPr>
        <a:xfrm>
          <a:off x="4684" y="208735"/>
          <a:ext cx="2727024" cy="1076749"/>
        </a:xfrm>
        <a:prstGeom prst="chevron">
          <a:avLst/>
        </a:prstGeom>
        <a:solidFill>
          <a:srgbClr val="008AB4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2014" tIns="37338" rIns="37338" bIns="37338" numCol="1" spcCol="1270" anchor="ctr" anchorCtr="0">
          <a:noAutofit/>
        </a:bodyPr>
        <a:lstStyle/>
        <a:p>
          <a:pPr marL="0" lvl="0" indent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/>
            <a:t>1.</a:t>
          </a:r>
          <a:r>
            <a:rPr lang="en-US" sz="2000" kern="1200"/>
            <a:t> </a:t>
          </a:r>
          <a:r>
            <a:rPr lang="en-US" sz="2400" kern="1200"/>
            <a:t>Kategória</a:t>
          </a:r>
          <a:endParaRPr lang="hu-HU" sz="2000" kern="1200"/>
        </a:p>
      </dsp:txBody>
      <dsp:txXfrm>
        <a:off x="543059" y="208735"/>
        <a:ext cx="1650275" cy="1076749"/>
      </dsp:txXfrm>
    </dsp:sp>
    <dsp:sp modelId="{A245E23C-1473-49CC-B895-ACAE83E611E0}">
      <dsp:nvSpPr>
        <dsp:cNvPr id="0" name=""/>
        <dsp:cNvSpPr/>
      </dsp:nvSpPr>
      <dsp:spPr>
        <a:xfrm>
          <a:off x="2459006" y="208735"/>
          <a:ext cx="2727024" cy="1076749"/>
        </a:xfrm>
        <a:prstGeom prst="chevron">
          <a:avLst/>
        </a:prstGeom>
        <a:solidFill>
          <a:srgbClr val="008AB4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2014" tIns="37338" rIns="37338" bIns="37338" numCol="1" spcCol="1270" anchor="ctr" anchorCtr="0">
          <a:noAutofit/>
        </a:bodyPr>
        <a:lstStyle/>
        <a:p>
          <a:pPr marL="0" lvl="0" indent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/>
            <a:t>2. Cikk</a:t>
          </a:r>
          <a:endParaRPr lang="hu-HU" sz="2800" kern="1200"/>
        </a:p>
      </dsp:txBody>
      <dsp:txXfrm>
        <a:off x="2997381" y="208735"/>
        <a:ext cx="1650275" cy="1076749"/>
      </dsp:txXfrm>
    </dsp:sp>
    <dsp:sp modelId="{69AE25FE-C421-4E81-9201-A3471D2D5377}">
      <dsp:nvSpPr>
        <dsp:cNvPr id="0" name=""/>
        <dsp:cNvSpPr/>
      </dsp:nvSpPr>
      <dsp:spPr>
        <a:xfrm>
          <a:off x="4913328" y="208735"/>
          <a:ext cx="2727024" cy="1076749"/>
        </a:xfrm>
        <a:prstGeom prst="chevron">
          <a:avLst/>
        </a:prstGeom>
        <a:solidFill>
          <a:srgbClr val="008AB4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2014" tIns="37338" rIns="37338" bIns="37338" numCol="1" spcCol="1270" anchor="ctr" anchorCtr="0">
          <a:noAutofit/>
        </a:bodyPr>
        <a:lstStyle/>
        <a:p>
          <a:pPr marL="0" lvl="0" indent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/>
            <a:t>3. Méret</a:t>
          </a:r>
          <a:endParaRPr lang="hu-HU" sz="2800" kern="1200"/>
        </a:p>
      </dsp:txBody>
      <dsp:txXfrm>
        <a:off x="5451703" y="208735"/>
        <a:ext cx="1650275" cy="1076749"/>
      </dsp:txXfrm>
    </dsp:sp>
    <dsp:sp modelId="{71102493-B82B-42A2-B783-398D6B823EBF}">
      <dsp:nvSpPr>
        <dsp:cNvPr id="0" name=""/>
        <dsp:cNvSpPr/>
      </dsp:nvSpPr>
      <dsp:spPr>
        <a:xfrm>
          <a:off x="7367650" y="208735"/>
          <a:ext cx="2727024" cy="1076749"/>
        </a:xfrm>
        <a:prstGeom prst="chevron">
          <a:avLst/>
        </a:prstGeom>
        <a:solidFill>
          <a:srgbClr val="008AB4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2014" tIns="37338" rIns="37338" bIns="37338" numCol="1" spcCol="1270" anchor="ctr" anchorCtr="0">
          <a:noAutofit/>
        </a:bodyPr>
        <a:lstStyle/>
        <a:p>
          <a:pPr marL="0" lvl="0" indent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/>
            <a:t>4. </a:t>
          </a:r>
          <a:r>
            <a:rPr lang="en-US" sz="2000" kern="1200"/>
            <a:t>Mennyiség</a:t>
          </a:r>
          <a:endParaRPr lang="hu-HU" sz="2800" kern="1200"/>
        </a:p>
      </dsp:txBody>
      <dsp:txXfrm>
        <a:off x="7906025" y="208735"/>
        <a:ext cx="1650275" cy="1076749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hevron1">
  <dgm:title val=""/>
  <dgm:desc val=""/>
  <dgm:catLst>
    <dgm:cat type="process" pri="9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animLvl val="lvl"/>
      <dgm:resizeHandles val="exact"/>
    </dgm:varLst>
    <dgm:choose name="Name1">
      <dgm:if name="Name2" func="var" arg="dir" op="equ" val="norm">
        <dgm:alg type="lin"/>
      </dgm:if>
      <dgm:else name="Name3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hoose name="Name4">
      <dgm:if name="Name5" axis="des" func="maxDepth" op="gte" val="2">
        <dgm:constrLst>
          <dgm:constr type="h" for="ch" forName="composite" refType="h"/>
          <dgm:constr type="w" for="ch" forName="composite" refType="w"/>
          <dgm:constr type="w" for="des" forName="parTx"/>
          <dgm:constr type="h" for="des" forName="parTx" op="equ"/>
          <dgm:constr type="w" for="des" forName="desTx"/>
          <dgm:constr type="h" for="des" forName="desTx" op="equ"/>
          <dgm:constr type="primFontSz" for="des" forName="parTx" val="65"/>
          <dgm:constr type="secFontSz" for="des" forName="desTx" refType="primFontSz" refFor="des" refForName="parTx" op="equ"/>
          <dgm:constr type="h" for="des" forName="parTx" refType="primFontSz" refFor="des" refForName="parTx" fact="1.5"/>
          <dgm:constr type="h" for="des" forName="desTx" refType="primFontSz" refFor="des" refForName="parTx" fact="0.5"/>
          <dgm:constr type="w" for="ch" forName="space" op="equ" val="-6"/>
        </dgm:constrLst>
        <dgm:ruleLst>
          <dgm:rule type="w" for="ch" forName="composite" val="0" fact="NaN" max="NaN"/>
          <dgm:rule type="primFontSz" for="des" forName="parTx" val="5" fact="NaN" max="NaN"/>
        </dgm:ruleLst>
        <dgm:forEach name="Name6" axis="ch" ptType="node"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hoose name="Name7">
              <dgm:if name="Name8" func="var" arg="dir" op="equ" val="norm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if>
              <dgm:else name="Name9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 refType="w" fact="0.2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else>
            </dgm:choose>
            <dgm:ruleLst>
              <dgm:rule type="h" val="INF" fact="NaN" max="NaN"/>
            </dgm:ruleLst>
            <dgm:layoutNode name="parTx">
              <dgm:varLst>
                <dgm:chMax val="0"/>
                <dgm:chPref val="0"/>
                <dgm:bulletEnabled val="1"/>
              </dgm:varLst>
              <dgm:alg type="tx"/>
              <dgm:choose name="Name10">
                <dgm:if name="Name11" func="var" arg="dir" op="equ" val="norm">
                  <dgm:shape xmlns:r="http://schemas.openxmlformats.org/officeDocument/2006/relationships" type="chevron" r:blip="">
                    <dgm:adjLst/>
                  </dgm:shape>
                </dgm:if>
                <dgm:else name="Name12">
                  <dgm:shape xmlns:r="http://schemas.openxmlformats.org/officeDocument/2006/relationships" rot="180" type="chevron" r:blip="">
                    <dgm:adjLst/>
                  </dgm:shape>
                </dgm:else>
              </dgm:choose>
              <dgm:presOf axis="self" ptType="node"/>
              <dgm:choose name="Name13">
                <dgm:if name="Name14" func="var" arg="dir" op="equ" val="norm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315"/>
                    <dgm:constr type="rMarg" refType="primFontSz" fact="0.105"/>
                  </dgm:constrLst>
                </dgm:if>
                <dgm:else name="Name15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105"/>
                    <dgm:constr type="rMarg" refType="primFontSz" fact="0.315"/>
                  </dgm:constrLst>
                </dgm:else>
              </dgm:choose>
              <dgm:ruleLst>
                <dgm:rule type="h" val="INF" fact="NaN" max="NaN"/>
              </dgm:ruleLst>
            </dgm:layoutNode>
            <dgm:layoutNode name="desTx" styleLbl="revTx">
              <dgm:varLst>
                <dgm:bulletEnabled val="1"/>
              </dgm:varLst>
              <dgm:alg type="tx">
                <dgm:param type="stBulletLvl" val="1"/>
              </dgm:alg>
              <dgm:choose name="Name16">
                <dgm:if name="Name17" axis="ch" ptType="node" func="cnt" op="gte" val="1">
                  <dgm:shape xmlns:r="http://schemas.openxmlformats.org/officeDocument/2006/relationships" type="rect" r:blip="">
                    <dgm:adjLst/>
                  </dgm:shape>
                </dgm:if>
                <dgm:else name="Name18">
                  <dgm:shape xmlns:r="http://schemas.openxmlformats.org/officeDocument/2006/relationships" type="rect" r:blip="" hideGeom="1">
                    <dgm:adjLst/>
                  </dgm:shape>
                </dgm:else>
              </dgm:choose>
              <dgm:presOf axis="des" ptType="node"/>
              <dgm:constrLst>
                <dgm:constr type="secFontSz" val="65"/>
                <dgm:constr type="primFontSz" refType="secFontSz"/>
                <dgm:constr type="h"/>
                <dgm:constr type="tMarg"/>
                <dgm:constr type="bMarg"/>
                <dgm:constr type="rMarg"/>
                <dgm:constr type="lMarg"/>
              </dgm:constrLst>
              <dgm:ruleLst>
                <dgm:rule type="h" val="INF" fact="NaN" max="NaN"/>
              </dgm:ruleLst>
            </dgm:layoutNode>
          </dgm:layoutNode>
          <dgm:forEach name="Name19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if>
      <dgm:else name="Name20">
        <dgm:constrLst>
          <dgm:constr type="w" for="ch" forName="parTxOnly" refType="w"/>
          <dgm:constr type="h" for="des" forName="parTxOnly" op="equ"/>
          <dgm:constr type="primFontSz" for="des" forName="parTxOnly" op="equ" val="65"/>
          <dgm:constr type="w" for="ch" forName="parTxOnlySpace" refType="w" refFor="ch" refForName="parTxOnly" fact="-0.1"/>
        </dgm:constrLst>
        <dgm:ruleLst/>
        <dgm:forEach name="Name21" axis="ch" ptType="node">
          <dgm:layoutNode name="parTxOnly">
            <dgm:varLst>
              <dgm:chMax val="0"/>
              <dgm:chPref val="0"/>
              <dgm:bulletEnabled val="1"/>
            </dgm:varLst>
            <dgm:alg type="tx"/>
            <dgm:choose name="Name22">
              <dgm:if name="Name23" func="var" arg="dir" op="equ" val="norm">
                <dgm:shape xmlns:r="http://schemas.openxmlformats.org/officeDocument/2006/relationships" type="chevron" r:blip="">
                  <dgm:adjLst/>
                </dgm:shape>
              </dgm:if>
              <dgm:else name="Name24">
                <dgm:shape xmlns:r="http://schemas.openxmlformats.org/officeDocument/2006/relationships" rot="180" type="chevron" r:blip="">
                  <dgm:adjLst/>
                </dgm:shape>
              </dgm:else>
            </dgm:choose>
            <dgm:presOf axis="self" ptType="node"/>
            <dgm:choose name="Name25">
              <dgm:if name="Name26" func="var" arg="dir" op="equ" val="norm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315"/>
                  <dgm:constr type="rMarg" refType="primFontSz" fact="0.105"/>
                </dgm:constrLst>
              </dgm:if>
              <dgm:else name="Name27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105"/>
                  <dgm:constr type="rMarg" refType="primFontSz" fact="0.315"/>
                </dgm:constrLst>
              </dgm:else>
            </dgm:choose>
            <dgm:ruleLst>
              <dgm:rule type="primFontSz" val="5" fact="NaN" max="NaN"/>
            </dgm:ruleLst>
          </dgm:layoutNode>
          <dgm:forEach name="Name28" axis="followSib" ptType="sibTrans" cnt="1">
            <dgm:layoutNode name="parTxOnly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else>
    </dgm:choose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chevron1">
  <dgm:title val=""/>
  <dgm:desc val=""/>
  <dgm:catLst>
    <dgm:cat type="process" pri="9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animLvl val="lvl"/>
      <dgm:resizeHandles val="exact"/>
    </dgm:varLst>
    <dgm:choose name="Name1">
      <dgm:if name="Name2" func="var" arg="dir" op="equ" val="norm">
        <dgm:alg type="lin"/>
      </dgm:if>
      <dgm:else name="Name3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hoose name="Name4">
      <dgm:if name="Name5" axis="des" func="maxDepth" op="gte" val="2">
        <dgm:constrLst>
          <dgm:constr type="h" for="ch" forName="composite" refType="h"/>
          <dgm:constr type="w" for="ch" forName="composite" refType="w"/>
          <dgm:constr type="w" for="des" forName="parTx"/>
          <dgm:constr type="h" for="des" forName="parTx" op="equ"/>
          <dgm:constr type="w" for="des" forName="desTx"/>
          <dgm:constr type="h" for="des" forName="desTx" op="equ"/>
          <dgm:constr type="primFontSz" for="des" forName="parTx" val="65"/>
          <dgm:constr type="secFontSz" for="des" forName="desTx" refType="primFontSz" refFor="des" refForName="parTx" op="equ"/>
          <dgm:constr type="h" for="des" forName="parTx" refType="primFontSz" refFor="des" refForName="parTx" fact="1.5"/>
          <dgm:constr type="h" for="des" forName="desTx" refType="primFontSz" refFor="des" refForName="parTx" fact="0.5"/>
          <dgm:constr type="w" for="ch" forName="space" op="equ" val="-6"/>
        </dgm:constrLst>
        <dgm:ruleLst>
          <dgm:rule type="w" for="ch" forName="composite" val="0" fact="NaN" max="NaN"/>
          <dgm:rule type="primFontSz" for="des" forName="parTx" val="5" fact="NaN" max="NaN"/>
        </dgm:ruleLst>
        <dgm:forEach name="Name6" axis="ch" ptType="node"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hoose name="Name7">
              <dgm:if name="Name8" func="var" arg="dir" op="equ" val="norm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if>
              <dgm:else name="Name9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 refType="w" fact="0.2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else>
            </dgm:choose>
            <dgm:ruleLst>
              <dgm:rule type="h" val="INF" fact="NaN" max="NaN"/>
            </dgm:ruleLst>
            <dgm:layoutNode name="parTx">
              <dgm:varLst>
                <dgm:chMax val="0"/>
                <dgm:chPref val="0"/>
                <dgm:bulletEnabled val="1"/>
              </dgm:varLst>
              <dgm:alg type="tx"/>
              <dgm:choose name="Name10">
                <dgm:if name="Name11" func="var" arg="dir" op="equ" val="norm">
                  <dgm:shape xmlns:r="http://schemas.openxmlformats.org/officeDocument/2006/relationships" type="chevron" r:blip="">
                    <dgm:adjLst/>
                  </dgm:shape>
                </dgm:if>
                <dgm:else name="Name12">
                  <dgm:shape xmlns:r="http://schemas.openxmlformats.org/officeDocument/2006/relationships" rot="180" type="chevron" r:blip="">
                    <dgm:adjLst/>
                  </dgm:shape>
                </dgm:else>
              </dgm:choose>
              <dgm:presOf axis="self" ptType="node"/>
              <dgm:choose name="Name13">
                <dgm:if name="Name14" func="var" arg="dir" op="equ" val="norm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315"/>
                    <dgm:constr type="rMarg" refType="primFontSz" fact="0.105"/>
                  </dgm:constrLst>
                </dgm:if>
                <dgm:else name="Name15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105"/>
                    <dgm:constr type="rMarg" refType="primFontSz" fact="0.315"/>
                  </dgm:constrLst>
                </dgm:else>
              </dgm:choose>
              <dgm:ruleLst>
                <dgm:rule type="h" val="INF" fact="NaN" max="NaN"/>
              </dgm:ruleLst>
            </dgm:layoutNode>
            <dgm:layoutNode name="desTx" styleLbl="revTx">
              <dgm:varLst>
                <dgm:bulletEnabled val="1"/>
              </dgm:varLst>
              <dgm:alg type="tx">
                <dgm:param type="stBulletLvl" val="1"/>
              </dgm:alg>
              <dgm:choose name="Name16">
                <dgm:if name="Name17" axis="ch" ptType="node" func="cnt" op="gte" val="1">
                  <dgm:shape xmlns:r="http://schemas.openxmlformats.org/officeDocument/2006/relationships" type="rect" r:blip="">
                    <dgm:adjLst/>
                  </dgm:shape>
                </dgm:if>
                <dgm:else name="Name18">
                  <dgm:shape xmlns:r="http://schemas.openxmlformats.org/officeDocument/2006/relationships" type="rect" r:blip="" hideGeom="1">
                    <dgm:adjLst/>
                  </dgm:shape>
                </dgm:else>
              </dgm:choose>
              <dgm:presOf axis="des" ptType="node"/>
              <dgm:constrLst>
                <dgm:constr type="secFontSz" val="65"/>
                <dgm:constr type="primFontSz" refType="secFontSz"/>
                <dgm:constr type="h"/>
                <dgm:constr type="tMarg"/>
                <dgm:constr type="bMarg"/>
                <dgm:constr type="rMarg"/>
                <dgm:constr type="lMarg"/>
              </dgm:constrLst>
              <dgm:ruleLst>
                <dgm:rule type="h" val="INF" fact="NaN" max="NaN"/>
              </dgm:ruleLst>
            </dgm:layoutNode>
          </dgm:layoutNode>
          <dgm:forEach name="Name19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if>
      <dgm:else name="Name20">
        <dgm:constrLst>
          <dgm:constr type="w" for="ch" forName="parTxOnly" refType="w"/>
          <dgm:constr type="h" for="des" forName="parTxOnly" op="equ"/>
          <dgm:constr type="primFontSz" for="des" forName="parTxOnly" op="equ" val="65"/>
          <dgm:constr type="w" for="ch" forName="parTxOnlySpace" refType="w" refFor="ch" refForName="parTxOnly" fact="-0.1"/>
        </dgm:constrLst>
        <dgm:ruleLst/>
        <dgm:forEach name="Name21" axis="ch" ptType="node">
          <dgm:layoutNode name="parTxOnly">
            <dgm:varLst>
              <dgm:chMax val="0"/>
              <dgm:chPref val="0"/>
              <dgm:bulletEnabled val="1"/>
            </dgm:varLst>
            <dgm:alg type="tx"/>
            <dgm:choose name="Name22">
              <dgm:if name="Name23" func="var" arg="dir" op="equ" val="norm">
                <dgm:shape xmlns:r="http://schemas.openxmlformats.org/officeDocument/2006/relationships" type="chevron" r:blip="">
                  <dgm:adjLst/>
                </dgm:shape>
              </dgm:if>
              <dgm:else name="Name24">
                <dgm:shape xmlns:r="http://schemas.openxmlformats.org/officeDocument/2006/relationships" rot="180" type="chevron" r:blip="">
                  <dgm:adjLst/>
                </dgm:shape>
              </dgm:else>
            </dgm:choose>
            <dgm:presOf axis="self" ptType="node"/>
            <dgm:choose name="Name25">
              <dgm:if name="Name26" func="var" arg="dir" op="equ" val="norm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315"/>
                  <dgm:constr type="rMarg" refType="primFontSz" fact="0.105"/>
                </dgm:constrLst>
              </dgm:if>
              <dgm:else name="Name27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105"/>
                  <dgm:constr type="rMarg" refType="primFontSz" fact="0.315"/>
                </dgm:constrLst>
              </dgm:else>
            </dgm:choose>
            <dgm:ruleLst>
              <dgm:rule type="primFontSz" val="5" fact="NaN" max="NaN"/>
            </dgm:ruleLst>
          </dgm:layoutNode>
          <dgm:forEach name="Name28" axis="followSib" ptType="sibTrans" cnt="1">
            <dgm:layoutNode name="parTxOnly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else>
    </dgm:choose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chevron1">
  <dgm:title val=""/>
  <dgm:desc val=""/>
  <dgm:catLst>
    <dgm:cat type="process" pri="9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animLvl val="lvl"/>
      <dgm:resizeHandles val="exact"/>
    </dgm:varLst>
    <dgm:choose name="Name1">
      <dgm:if name="Name2" func="var" arg="dir" op="equ" val="norm">
        <dgm:alg type="lin"/>
      </dgm:if>
      <dgm:else name="Name3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hoose name="Name4">
      <dgm:if name="Name5" axis="des" func="maxDepth" op="gte" val="2">
        <dgm:constrLst>
          <dgm:constr type="h" for="ch" forName="composite" refType="h"/>
          <dgm:constr type="w" for="ch" forName="composite" refType="w"/>
          <dgm:constr type="w" for="des" forName="parTx"/>
          <dgm:constr type="h" for="des" forName="parTx" op="equ"/>
          <dgm:constr type="w" for="des" forName="desTx"/>
          <dgm:constr type="h" for="des" forName="desTx" op="equ"/>
          <dgm:constr type="primFontSz" for="des" forName="parTx" val="65"/>
          <dgm:constr type="secFontSz" for="des" forName="desTx" refType="primFontSz" refFor="des" refForName="parTx" op="equ"/>
          <dgm:constr type="h" for="des" forName="parTx" refType="primFontSz" refFor="des" refForName="parTx" fact="1.5"/>
          <dgm:constr type="h" for="des" forName="desTx" refType="primFontSz" refFor="des" refForName="parTx" fact="0.5"/>
          <dgm:constr type="w" for="ch" forName="space" op="equ" val="-6"/>
        </dgm:constrLst>
        <dgm:ruleLst>
          <dgm:rule type="w" for="ch" forName="composite" val="0" fact="NaN" max="NaN"/>
          <dgm:rule type="primFontSz" for="des" forName="parTx" val="5" fact="NaN" max="NaN"/>
        </dgm:ruleLst>
        <dgm:forEach name="Name6" axis="ch" ptType="node"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hoose name="Name7">
              <dgm:if name="Name8" func="var" arg="dir" op="equ" val="norm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if>
              <dgm:else name="Name9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 refType="w" fact="0.2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else>
            </dgm:choose>
            <dgm:ruleLst>
              <dgm:rule type="h" val="INF" fact="NaN" max="NaN"/>
            </dgm:ruleLst>
            <dgm:layoutNode name="parTx">
              <dgm:varLst>
                <dgm:chMax val="0"/>
                <dgm:chPref val="0"/>
                <dgm:bulletEnabled val="1"/>
              </dgm:varLst>
              <dgm:alg type="tx"/>
              <dgm:choose name="Name10">
                <dgm:if name="Name11" func="var" arg="dir" op="equ" val="norm">
                  <dgm:shape xmlns:r="http://schemas.openxmlformats.org/officeDocument/2006/relationships" type="chevron" r:blip="">
                    <dgm:adjLst/>
                  </dgm:shape>
                </dgm:if>
                <dgm:else name="Name12">
                  <dgm:shape xmlns:r="http://schemas.openxmlformats.org/officeDocument/2006/relationships" rot="180" type="chevron" r:blip="">
                    <dgm:adjLst/>
                  </dgm:shape>
                </dgm:else>
              </dgm:choose>
              <dgm:presOf axis="self" ptType="node"/>
              <dgm:choose name="Name13">
                <dgm:if name="Name14" func="var" arg="dir" op="equ" val="norm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315"/>
                    <dgm:constr type="rMarg" refType="primFontSz" fact="0.105"/>
                  </dgm:constrLst>
                </dgm:if>
                <dgm:else name="Name15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105"/>
                    <dgm:constr type="rMarg" refType="primFontSz" fact="0.315"/>
                  </dgm:constrLst>
                </dgm:else>
              </dgm:choose>
              <dgm:ruleLst>
                <dgm:rule type="h" val="INF" fact="NaN" max="NaN"/>
              </dgm:ruleLst>
            </dgm:layoutNode>
            <dgm:layoutNode name="desTx" styleLbl="revTx">
              <dgm:varLst>
                <dgm:bulletEnabled val="1"/>
              </dgm:varLst>
              <dgm:alg type="tx">
                <dgm:param type="stBulletLvl" val="1"/>
              </dgm:alg>
              <dgm:choose name="Name16">
                <dgm:if name="Name17" axis="ch" ptType="node" func="cnt" op="gte" val="1">
                  <dgm:shape xmlns:r="http://schemas.openxmlformats.org/officeDocument/2006/relationships" type="rect" r:blip="">
                    <dgm:adjLst/>
                  </dgm:shape>
                </dgm:if>
                <dgm:else name="Name18">
                  <dgm:shape xmlns:r="http://schemas.openxmlformats.org/officeDocument/2006/relationships" type="rect" r:blip="" hideGeom="1">
                    <dgm:adjLst/>
                  </dgm:shape>
                </dgm:else>
              </dgm:choose>
              <dgm:presOf axis="des" ptType="node"/>
              <dgm:constrLst>
                <dgm:constr type="secFontSz" val="65"/>
                <dgm:constr type="primFontSz" refType="secFontSz"/>
                <dgm:constr type="h"/>
                <dgm:constr type="tMarg"/>
                <dgm:constr type="bMarg"/>
                <dgm:constr type="rMarg"/>
                <dgm:constr type="lMarg"/>
              </dgm:constrLst>
              <dgm:ruleLst>
                <dgm:rule type="h" val="INF" fact="NaN" max="NaN"/>
              </dgm:ruleLst>
            </dgm:layoutNode>
          </dgm:layoutNode>
          <dgm:forEach name="Name19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if>
      <dgm:else name="Name20">
        <dgm:constrLst>
          <dgm:constr type="w" for="ch" forName="parTxOnly" refType="w"/>
          <dgm:constr type="h" for="des" forName="parTxOnly" op="equ"/>
          <dgm:constr type="primFontSz" for="des" forName="parTxOnly" op="equ" val="65"/>
          <dgm:constr type="w" for="ch" forName="parTxOnlySpace" refType="w" refFor="ch" refForName="parTxOnly" fact="-0.1"/>
        </dgm:constrLst>
        <dgm:ruleLst/>
        <dgm:forEach name="Name21" axis="ch" ptType="node">
          <dgm:layoutNode name="parTxOnly">
            <dgm:varLst>
              <dgm:chMax val="0"/>
              <dgm:chPref val="0"/>
              <dgm:bulletEnabled val="1"/>
            </dgm:varLst>
            <dgm:alg type="tx"/>
            <dgm:choose name="Name22">
              <dgm:if name="Name23" func="var" arg="dir" op="equ" val="norm">
                <dgm:shape xmlns:r="http://schemas.openxmlformats.org/officeDocument/2006/relationships" type="chevron" r:blip="">
                  <dgm:adjLst/>
                </dgm:shape>
              </dgm:if>
              <dgm:else name="Name24">
                <dgm:shape xmlns:r="http://schemas.openxmlformats.org/officeDocument/2006/relationships" rot="180" type="chevron" r:blip="">
                  <dgm:adjLst/>
                </dgm:shape>
              </dgm:else>
            </dgm:choose>
            <dgm:presOf axis="self" ptType="node"/>
            <dgm:choose name="Name25">
              <dgm:if name="Name26" func="var" arg="dir" op="equ" val="norm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315"/>
                  <dgm:constr type="rMarg" refType="primFontSz" fact="0.105"/>
                </dgm:constrLst>
              </dgm:if>
              <dgm:else name="Name27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105"/>
                  <dgm:constr type="rMarg" refType="primFontSz" fact="0.315"/>
                </dgm:constrLst>
              </dgm:else>
            </dgm:choose>
            <dgm:ruleLst>
              <dgm:rule type="primFontSz" val="5" fact="NaN" max="NaN"/>
            </dgm:ruleLst>
          </dgm:layoutNode>
          <dgm:forEach name="Name28" axis="followSib" ptType="sibTrans" cnt="1">
            <dgm:layoutNode name="parTxOnly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else>
    </dgm:choos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Excentrikus sz&#369;k&#237;t&#337;'!C11"/><Relationship Id="rId13" Type="http://schemas.openxmlformats.org/officeDocument/2006/relationships/hyperlink" Target="#Rezg&#233;stomp&#237;t&#243;!C11"/><Relationship Id="rId18" Type="http://schemas.openxmlformats.org/officeDocument/2006/relationships/hyperlink" Target="#'Csatlakoz&#243; doboz k&#246;rh&#246;z'!C11"/><Relationship Id="rId3" Type="http://schemas.openxmlformats.org/officeDocument/2006/relationships/hyperlink" Target="#'Egyenes l&#233;gcsatorna'!C11"/><Relationship Id="rId21" Type="http://schemas.openxmlformats.org/officeDocument/2006/relationships/hyperlink" Target="#'Csatlakoz&#243; doboz n&#233;gysz&#246;gh&#246;z'!C11"/><Relationship Id="rId7" Type="http://schemas.openxmlformats.org/officeDocument/2006/relationships/hyperlink" Target="#'Koncentrikus sz&#369;k&#237;t&#337;'!C11"/><Relationship Id="rId12" Type="http://schemas.openxmlformats.org/officeDocument/2006/relationships/hyperlink" Target="#'Cs&#337;v&#233;glez&#225;r&#243; (Takar&#243;)'!C11"/><Relationship Id="rId17" Type="http://schemas.openxmlformats.org/officeDocument/2006/relationships/hyperlink" Target="#'Csatlakoz&#243; doboz k&#246;rh&#246;z'!C11"/><Relationship Id="rId25" Type="http://schemas.openxmlformats.org/officeDocument/2006/relationships/hyperlink" Target="#'Mad&#225;rh&#225;l&#243;s cs&#337;v&#233;g'!C11"/><Relationship Id="rId2" Type="http://schemas.openxmlformats.org/officeDocument/2006/relationships/image" Target="../media/image2.png"/><Relationship Id="rId16" Type="http://schemas.openxmlformats.org/officeDocument/2006/relationships/hyperlink" Target="#Tet&#337;&#225;tvezet&#233;s!C11"/><Relationship Id="rId20" Type="http://schemas.openxmlformats.org/officeDocument/2006/relationships/hyperlink" Target="#'Csatlakoz&#243; doboz n&#233;gysz&#246;gh&#246;z'!C11"/><Relationship Id="rId1" Type="http://schemas.openxmlformats.org/officeDocument/2006/relationships/image" Target="../media/image1.png"/><Relationship Id="rId6" Type="http://schemas.openxmlformats.org/officeDocument/2006/relationships/hyperlink" Target="#'&#205;ves k&#246;ny&#246;k'!C11"/><Relationship Id="rId11" Type="http://schemas.openxmlformats.org/officeDocument/2006/relationships/hyperlink" Target="#'Etage idom'!C11"/><Relationship Id="rId24" Type="http://schemas.openxmlformats.org/officeDocument/2006/relationships/hyperlink" Target="#'K&#246;r k.metszet&#369; hangcsillap&#237;t&#243;'!C11"/><Relationship Id="rId5" Type="http://schemas.openxmlformats.org/officeDocument/2006/relationships/hyperlink" Target="#'T-idom'!C11"/><Relationship Id="rId15" Type="http://schemas.openxmlformats.org/officeDocument/2006/relationships/hyperlink" Target="#'K&#246;ny&#246;k hangcsillap&#237;t&#243;'!C11"/><Relationship Id="rId23" Type="http://schemas.openxmlformats.org/officeDocument/2006/relationships/hyperlink" Target="#Zsaluk!C11"/><Relationship Id="rId10" Type="http://schemas.openxmlformats.org/officeDocument/2006/relationships/hyperlink" Target="#'Excentrikus &#225;tmenet'!C11"/><Relationship Id="rId19" Type="http://schemas.openxmlformats.org/officeDocument/2006/relationships/hyperlink" Target="#Darab&#225;ru!C11"/><Relationship Id="rId4" Type="http://schemas.openxmlformats.org/officeDocument/2006/relationships/hyperlink" Target="#K&#246;ny&#246;kidom!C11"/><Relationship Id="rId9" Type="http://schemas.openxmlformats.org/officeDocument/2006/relationships/hyperlink" Target="#'Szimmetrikus &#225;tmenet'!C11"/><Relationship Id="rId14" Type="http://schemas.openxmlformats.org/officeDocument/2006/relationships/hyperlink" Target="#'Egyenes hangcsillap&#237;t&#243;'!C11"/><Relationship Id="rId22" Type="http://schemas.openxmlformats.org/officeDocument/2006/relationships/hyperlink" Target="#'Egyedi idom'!C1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&#218;tmutat&#243;!C4"/><Relationship Id="rId7" Type="http://schemas.openxmlformats.org/officeDocument/2006/relationships/image" Target="../media/image8.svg"/><Relationship Id="rId2" Type="http://schemas.openxmlformats.org/officeDocument/2006/relationships/image" Target="../media/image26.jpg"/><Relationship Id="rId1" Type="http://schemas.openxmlformats.org/officeDocument/2006/relationships/image" Target="../media/image25.jpg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28.jpg"/><Relationship Id="rId7" Type="http://schemas.openxmlformats.org/officeDocument/2006/relationships/image" Target="../media/image8.svg"/><Relationship Id="rId2" Type="http://schemas.openxmlformats.org/officeDocument/2006/relationships/image" Target="../media/image27.png"/><Relationship Id="rId1" Type="http://schemas.openxmlformats.org/officeDocument/2006/relationships/hyperlink" Target="#&#218;tmutat&#243;!C4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30.jpg"/><Relationship Id="rId7" Type="http://schemas.openxmlformats.org/officeDocument/2006/relationships/image" Target="../media/image8.svg"/><Relationship Id="rId2" Type="http://schemas.openxmlformats.org/officeDocument/2006/relationships/image" Target="../media/image29.png"/><Relationship Id="rId1" Type="http://schemas.openxmlformats.org/officeDocument/2006/relationships/hyperlink" Target="#&#218;tmutat&#243;!C4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32.jpg"/><Relationship Id="rId7" Type="http://schemas.openxmlformats.org/officeDocument/2006/relationships/image" Target="../media/image8.svg"/><Relationship Id="rId2" Type="http://schemas.openxmlformats.org/officeDocument/2006/relationships/image" Target="../media/image31.png"/><Relationship Id="rId1" Type="http://schemas.openxmlformats.org/officeDocument/2006/relationships/hyperlink" Target="#&#218;tmutat&#243;!C4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34.jpg"/><Relationship Id="rId7" Type="http://schemas.openxmlformats.org/officeDocument/2006/relationships/image" Target="../media/image8.svg"/><Relationship Id="rId2" Type="http://schemas.openxmlformats.org/officeDocument/2006/relationships/image" Target="../media/image33.jpg"/><Relationship Id="rId1" Type="http://schemas.openxmlformats.org/officeDocument/2006/relationships/hyperlink" Target="#&#218;tmutat&#243;!C4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36.jpg"/><Relationship Id="rId7" Type="http://schemas.openxmlformats.org/officeDocument/2006/relationships/image" Target="../media/image8.svg"/><Relationship Id="rId2" Type="http://schemas.openxmlformats.org/officeDocument/2006/relationships/image" Target="../media/image35.jpg"/><Relationship Id="rId1" Type="http://schemas.openxmlformats.org/officeDocument/2006/relationships/hyperlink" Target="#&#218;tmutat&#243;!C4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1.xml"/><Relationship Id="rId7" Type="http://schemas.openxmlformats.org/officeDocument/2006/relationships/image" Target="../media/image9.jpeg"/><Relationship Id="rId2" Type="http://schemas.openxmlformats.org/officeDocument/2006/relationships/diagramData" Target="../diagrams/data1.xml"/><Relationship Id="rId1" Type="http://schemas.openxmlformats.org/officeDocument/2006/relationships/hyperlink" Target="#&#218;tmutat&#243;!C4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svg"/><Relationship Id="rId3" Type="http://schemas.openxmlformats.org/officeDocument/2006/relationships/image" Target="../media/image6.svg"/><Relationship Id="rId7" Type="http://schemas.openxmlformats.org/officeDocument/2006/relationships/image" Target="../media/image37.png"/><Relationship Id="rId2" Type="http://schemas.openxmlformats.org/officeDocument/2006/relationships/image" Target="../media/image5.png"/><Relationship Id="rId1" Type="http://schemas.openxmlformats.org/officeDocument/2006/relationships/hyperlink" Target="#&#218;tmutat&#243;!C4"/><Relationship Id="rId6" Type="http://schemas.openxmlformats.org/officeDocument/2006/relationships/hyperlink" Target="#'Egyedi idom'!A1"/><Relationship Id="rId5" Type="http://schemas.openxmlformats.org/officeDocument/2006/relationships/image" Target="../media/image8.svg"/><Relationship Id="rId10" Type="http://schemas.openxmlformats.org/officeDocument/2006/relationships/image" Target="../media/image9.jpeg"/><Relationship Id="rId4" Type="http://schemas.openxmlformats.org/officeDocument/2006/relationships/image" Target="../media/image7.png"/><Relationship Id="rId9" Type="http://schemas.openxmlformats.org/officeDocument/2006/relationships/image" Target="../media/image39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&#218;tmutat&#243;!C4"/><Relationship Id="rId6" Type="http://schemas.openxmlformats.org/officeDocument/2006/relationships/image" Target="../media/image9.jpeg"/><Relationship Id="rId5" Type="http://schemas.openxmlformats.org/officeDocument/2006/relationships/image" Target="../media/image8.svg"/><Relationship Id="rId4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svg"/><Relationship Id="rId2" Type="http://schemas.openxmlformats.org/officeDocument/2006/relationships/image" Target="../media/image5.png"/><Relationship Id="rId1" Type="http://schemas.openxmlformats.org/officeDocument/2006/relationships/hyperlink" Target="#&#218;tmutat&#243;!C4"/><Relationship Id="rId6" Type="http://schemas.openxmlformats.org/officeDocument/2006/relationships/image" Target="../media/image9.jpeg"/><Relationship Id="rId5" Type="http://schemas.openxmlformats.org/officeDocument/2006/relationships/image" Target="../media/image8.sv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g"/><Relationship Id="rId7" Type="http://schemas.openxmlformats.org/officeDocument/2006/relationships/image" Target="../media/image8.svg"/><Relationship Id="rId2" Type="http://schemas.openxmlformats.org/officeDocument/2006/relationships/hyperlink" Target="#&#218;tmutat&#243;!C4"/><Relationship Id="rId1" Type="http://schemas.openxmlformats.org/officeDocument/2006/relationships/image" Target="../media/image3.jpeg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2.xml"/><Relationship Id="rId7" Type="http://schemas.openxmlformats.org/officeDocument/2006/relationships/image" Target="../media/image9.jpeg"/><Relationship Id="rId2" Type="http://schemas.openxmlformats.org/officeDocument/2006/relationships/diagramData" Target="../diagrams/data2.xml"/><Relationship Id="rId1" Type="http://schemas.openxmlformats.org/officeDocument/2006/relationships/hyperlink" Target="#&#218;tmutat&#243;!C4"/><Relationship Id="rId6" Type="http://schemas.microsoft.com/office/2007/relationships/diagramDrawing" Target="../diagrams/drawing2.xml"/><Relationship Id="rId5" Type="http://schemas.openxmlformats.org/officeDocument/2006/relationships/diagramColors" Target="../diagrams/colors2.xml"/><Relationship Id="rId4" Type="http://schemas.openxmlformats.org/officeDocument/2006/relationships/diagramQuickStyle" Target="../diagrams/quickStyle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diagramLayout" Target="../diagrams/layout3.xml"/><Relationship Id="rId7" Type="http://schemas.openxmlformats.org/officeDocument/2006/relationships/image" Target="../media/image40.emf"/><Relationship Id="rId2" Type="http://schemas.openxmlformats.org/officeDocument/2006/relationships/diagramData" Target="../diagrams/data3.xml"/><Relationship Id="rId1" Type="http://schemas.openxmlformats.org/officeDocument/2006/relationships/hyperlink" Target="#&#218;tmutat&#243;!C4"/><Relationship Id="rId6" Type="http://schemas.microsoft.com/office/2007/relationships/diagramDrawing" Target="../diagrams/drawing3.xml"/><Relationship Id="rId5" Type="http://schemas.openxmlformats.org/officeDocument/2006/relationships/diagramColors" Target="../diagrams/colors3.xml"/><Relationship Id="rId4" Type="http://schemas.openxmlformats.org/officeDocument/2006/relationships/diagramQuickStyle" Target="../diagrams/quickStyle3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svg"/><Relationship Id="rId2" Type="http://schemas.openxmlformats.org/officeDocument/2006/relationships/image" Target="../media/image42.png"/><Relationship Id="rId1" Type="http://schemas.openxmlformats.org/officeDocument/2006/relationships/hyperlink" Target="#&#218;tmutat&#243;!C4"/><Relationship Id="rId4" Type="http://schemas.openxmlformats.org/officeDocument/2006/relationships/image" Target="../media/image44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&#218;tmutat&#243;!C4"/><Relationship Id="rId7" Type="http://schemas.openxmlformats.org/officeDocument/2006/relationships/image" Target="../media/image8.svg"/><Relationship Id="rId2" Type="http://schemas.openxmlformats.org/officeDocument/2006/relationships/image" Target="../media/image11.jpg"/><Relationship Id="rId1" Type="http://schemas.openxmlformats.org/officeDocument/2006/relationships/image" Target="../media/image10.jpeg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svg"/><Relationship Id="rId3" Type="http://schemas.openxmlformats.org/officeDocument/2006/relationships/hyperlink" Target="#&#218;tmutat&#243;!C4"/><Relationship Id="rId7" Type="http://schemas.openxmlformats.org/officeDocument/2006/relationships/image" Target="../media/image7.png"/><Relationship Id="rId2" Type="http://schemas.openxmlformats.org/officeDocument/2006/relationships/image" Target="../media/image13.jpg"/><Relationship Id="rId1" Type="http://schemas.openxmlformats.org/officeDocument/2006/relationships/image" Target="../media/image12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14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&#218;tmutat&#243;!C4"/><Relationship Id="rId7" Type="http://schemas.openxmlformats.org/officeDocument/2006/relationships/image" Target="../media/image8.svg"/><Relationship Id="rId2" Type="http://schemas.openxmlformats.org/officeDocument/2006/relationships/image" Target="../media/image16.jpg"/><Relationship Id="rId1" Type="http://schemas.openxmlformats.org/officeDocument/2006/relationships/image" Target="../media/image15.jpeg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&#218;tmutat&#243;!C4"/><Relationship Id="rId7" Type="http://schemas.openxmlformats.org/officeDocument/2006/relationships/image" Target="../media/image8.svg"/><Relationship Id="rId2" Type="http://schemas.openxmlformats.org/officeDocument/2006/relationships/image" Target="../media/image18.jpg"/><Relationship Id="rId1" Type="http://schemas.openxmlformats.org/officeDocument/2006/relationships/image" Target="../media/image17.jpg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20.jpg"/><Relationship Id="rId7" Type="http://schemas.openxmlformats.org/officeDocument/2006/relationships/image" Target="../media/image8.svg"/><Relationship Id="rId2" Type="http://schemas.openxmlformats.org/officeDocument/2006/relationships/hyperlink" Target="#&#218;tmutat&#243;!C4"/><Relationship Id="rId1" Type="http://schemas.openxmlformats.org/officeDocument/2006/relationships/image" Target="../media/image19.jpg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&#218;tmutat&#243;!C4"/><Relationship Id="rId7" Type="http://schemas.openxmlformats.org/officeDocument/2006/relationships/image" Target="../media/image8.svg"/><Relationship Id="rId2" Type="http://schemas.openxmlformats.org/officeDocument/2006/relationships/image" Target="../media/image22.jpg"/><Relationship Id="rId1" Type="http://schemas.openxmlformats.org/officeDocument/2006/relationships/image" Target="../media/image21.jpeg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24.jpg"/><Relationship Id="rId7" Type="http://schemas.openxmlformats.org/officeDocument/2006/relationships/image" Target="../media/image8.svg"/><Relationship Id="rId2" Type="http://schemas.openxmlformats.org/officeDocument/2006/relationships/hyperlink" Target="#&#218;tmutat&#243;!C4"/><Relationship Id="rId1" Type="http://schemas.openxmlformats.org/officeDocument/2006/relationships/image" Target="../media/image23.jpg"/><Relationship Id="rId6" Type="http://schemas.openxmlformats.org/officeDocument/2006/relationships/image" Target="../media/image7.pn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412748</xdr:colOff>
      <xdr:row>0</xdr:row>
      <xdr:rowOff>9524</xdr:rowOff>
    </xdr:from>
    <xdr:to>
      <xdr:col>8</xdr:col>
      <xdr:colOff>0</xdr:colOff>
      <xdr:row>24</xdr:row>
      <xdr:rowOff>9525</xdr:rowOff>
    </xdr:to>
    <xdr:sp macro="" textlink="">
      <xdr:nvSpPr>
        <xdr:cNvPr id="10" name="Keret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/>
        </xdr:cNvSpPr>
      </xdr:nvSpPr>
      <xdr:spPr>
        <a:xfrm>
          <a:off x="412748" y="9524"/>
          <a:ext cx="10179052" cy="11277601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threePt" dir="t"/>
          </a:scene3d>
          <a:sp3d contourW="12700">
            <a:contourClr>
              <a:srgbClr val="008AB4"/>
            </a:contourClr>
          </a:sp3d>
        </a:bodyPr>
        <a:lstStyle/>
        <a:p>
          <a:pPr algn="l"/>
          <a:endParaRPr lang="hu-HU" sz="1100"/>
        </a:p>
      </xdr:txBody>
    </xdr:sp>
    <xdr:clientData/>
  </xdr:twoCellAnchor>
  <xdr:twoCellAnchor editAs="oneCell">
    <xdr:from>
      <xdr:col>1</xdr:col>
      <xdr:colOff>512109</xdr:colOff>
      <xdr:row>1</xdr:row>
      <xdr:rowOff>427203</xdr:rowOff>
    </xdr:from>
    <xdr:to>
      <xdr:col>3</xdr:col>
      <xdr:colOff>31377</xdr:colOff>
      <xdr:row>6</xdr:row>
      <xdr:rowOff>27888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727" y="427203"/>
          <a:ext cx="2500032" cy="1895089"/>
        </a:xfrm>
        <a:prstGeom prst="rect">
          <a:avLst/>
        </a:prstGeom>
      </xdr:spPr>
    </xdr:pic>
    <xdr:clientData/>
  </xdr:twoCellAnchor>
  <xdr:twoCellAnchor editAs="absolute">
    <xdr:from>
      <xdr:col>5</xdr:col>
      <xdr:colOff>257173</xdr:colOff>
      <xdr:row>1</xdr:row>
      <xdr:rowOff>66675</xdr:rowOff>
    </xdr:from>
    <xdr:to>
      <xdr:col>7</xdr:col>
      <xdr:colOff>1342465</xdr:colOff>
      <xdr:row>1</xdr:row>
      <xdr:rowOff>426675</xdr:rowOff>
    </xdr:to>
    <xdr:sp macro="" textlink="">
      <xdr:nvSpPr>
        <xdr:cNvPr id="3" name="Arrow: Pentagon 2" descr="Egyenes légcsatorna adatai">
          <a:hlinkClick xmlns:r="http://schemas.openxmlformats.org/officeDocument/2006/relationships" r:id="rId3" tooltip="Egyenes légcsatorna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619873" y="828675"/>
          <a:ext cx="3904692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lvl="0"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Egyenes légcsatorna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257173</xdr:colOff>
      <xdr:row>2</xdr:row>
      <xdr:rowOff>60325</xdr:rowOff>
    </xdr:from>
    <xdr:to>
      <xdr:col>7</xdr:col>
      <xdr:colOff>1342465</xdr:colOff>
      <xdr:row>2</xdr:row>
      <xdr:rowOff>420325</xdr:rowOff>
    </xdr:to>
    <xdr:sp macro="" textlink="">
      <xdr:nvSpPr>
        <xdr:cNvPr id="5" name="Arrow: Pentagon 4">
          <a:hlinkClick xmlns:r="http://schemas.openxmlformats.org/officeDocument/2006/relationships" r:id="rId4" tooltip="Könyökidom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619873" y="1279525"/>
          <a:ext cx="3904692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lvl="0"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Könyökidom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3</xdr:row>
      <xdr:rowOff>38100</xdr:rowOff>
    </xdr:from>
    <xdr:to>
      <xdr:col>7</xdr:col>
      <xdr:colOff>1304924</xdr:colOff>
      <xdr:row>3</xdr:row>
      <xdr:rowOff>398100</xdr:rowOff>
    </xdr:to>
    <xdr:sp macro="" textlink="">
      <xdr:nvSpPr>
        <xdr:cNvPr id="6" name="Arrow: Pentagon 5">
          <a:hlinkClick xmlns:r="http://schemas.openxmlformats.org/officeDocument/2006/relationships" r:id="rId5" tooltip="T-idom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629397" y="1714500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T-idom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4</xdr:row>
      <xdr:rowOff>34925</xdr:rowOff>
    </xdr:from>
    <xdr:to>
      <xdr:col>7</xdr:col>
      <xdr:colOff>1304924</xdr:colOff>
      <xdr:row>4</xdr:row>
      <xdr:rowOff>394925</xdr:rowOff>
    </xdr:to>
    <xdr:sp macro="" textlink="">
      <xdr:nvSpPr>
        <xdr:cNvPr id="7" name="Arrow: Pentagon 6">
          <a:hlinkClick xmlns:r="http://schemas.openxmlformats.org/officeDocument/2006/relationships" r:id="rId6" tooltip="Íves Könyökidom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629397" y="2168525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Íves Könyökidom</a:t>
          </a:r>
          <a:endParaRPr lang="hu-HU" sz="2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5</xdr:row>
      <xdr:rowOff>31750</xdr:rowOff>
    </xdr:from>
    <xdr:to>
      <xdr:col>7</xdr:col>
      <xdr:colOff>1304924</xdr:colOff>
      <xdr:row>5</xdr:row>
      <xdr:rowOff>391750</xdr:rowOff>
    </xdr:to>
    <xdr:sp macro="" textlink="">
      <xdr:nvSpPr>
        <xdr:cNvPr id="12" name="Arrow: Pentagon 11">
          <a:hlinkClick xmlns:r="http://schemas.openxmlformats.org/officeDocument/2006/relationships" r:id="rId7" tooltip="Koncentrikus szűkítő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6629397" y="2622550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K</a:t>
          </a:r>
          <a:r>
            <a:rPr lang="hu-HU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oncentrikus szűkítő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6</xdr:row>
      <xdr:rowOff>28575</xdr:rowOff>
    </xdr:from>
    <xdr:to>
      <xdr:col>7</xdr:col>
      <xdr:colOff>1304924</xdr:colOff>
      <xdr:row>6</xdr:row>
      <xdr:rowOff>388575</xdr:rowOff>
    </xdr:to>
    <xdr:sp macro="" textlink="">
      <xdr:nvSpPr>
        <xdr:cNvPr id="13" name="Arrow: Pentagon 12">
          <a:hlinkClick xmlns:r="http://schemas.openxmlformats.org/officeDocument/2006/relationships" r:id="rId8" tooltip="Excentrikus szűkítő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629397" y="3076575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E</a:t>
          </a:r>
          <a:r>
            <a:rPr lang="hu-HU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xcentrikus szűkítő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8</xdr:row>
      <xdr:rowOff>22225</xdr:rowOff>
    </xdr:from>
    <xdr:to>
      <xdr:col>7</xdr:col>
      <xdr:colOff>1304924</xdr:colOff>
      <xdr:row>8</xdr:row>
      <xdr:rowOff>382225</xdr:rowOff>
    </xdr:to>
    <xdr:sp macro="" textlink="">
      <xdr:nvSpPr>
        <xdr:cNvPr id="14" name="Arrow: Pentagon 13">
          <a:hlinkClick xmlns:r="http://schemas.openxmlformats.org/officeDocument/2006/relationships" r:id="rId9" tooltip="Szimmetrikus átmenet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629397" y="3984625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Szimmetrikus átmenet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9</xdr:row>
      <xdr:rowOff>19050</xdr:rowOff>
    </xdr:from>
    <xdr:to>
      <xdr:col>7</xdr:col>
      <xdr:colOff>1304924</xdr:colOff>
      <xdr:row>9</xdr:row>
      <xdr:rowOff>379050</xdr:rowOff>
    </xdr:to>
    <xdr:sp macro="" textlink="">
      <xdr:nvSpPr>
        <xdr:cNvPr id="15" name="Arrow: Pentagon 14">
          <a:hlinkClick xmlns:r="http://schemas.openxmlformats.org/officeDocument/2006/relationships" r:id="rId10" tooltip="Excentrikus átmenet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6629397" y="4438650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Excentrikus átmenet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11</xdr:row>
      <xdr:rowOff>12700</xdr:rowOff>
    </xdr:from>
    <xdr:to>
      <xdr:col>7</xdr:col>
      <xdr:colOff>1304924</xdr:colOff>
      <xdr:row>11</xdr:row>
      <xdr:rowOff>372700</xdr:rowOff>
    </xdr:to>
    <xdr:sp macro="" textlink="">
      <xdr:nvSpPr>
        <xdr:cNvPr id="16" name="Arrow: Pentagon 15">
          <a:hlinkClick xmlns:r="http://schemas.openxmlformats.org/officeDocument/2006/relationships" r:id="rId11" tooltip="Etage idom (Emelet)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629397" y="5346700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lvl="0"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Etage</a:t>
          </a:r>
          <a:r>
            <a:rPr lang="en-US" sz="1800" b="0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 idom (Emelet)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12</xdr:row>
      <xdr:rowOff>9525</xdr:rowOff>
    </xdr:from>
    <xdr:to>
      <xdr:col>7</xdr:col>
      <xdr:colOff>1304924</xdr:colOff>
      <xdr:row>12</xdr:row>
      <xdr:rowOff>369525</xdr:rowOff>
    </xdr:to>
    <xdr:sp macro="" textlink="">
      <xdr:nvSpPr>
        <xdr:cNvPr id="19" name="Arrow: Pentagon 18">
          <a:hlinkClick xmlns:r="http://schemas.openxmlformats.org/officeDocument/2006/relationships" r:id="rId12" tooltip="Csővéglezáró (Takaró)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6629397" y="5800725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Csővéglezáró (Takaró)</a:t>
          </a:r>
          <a:endParaRPr lang="hu-HU" sz="2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14</xdr:row>
      <xdr:rowOff>3175</xdr:rowOff>
    </xdr:from>
    <xdr:to>
      <xdr:col>7</xdr:col>
      <xdr:colOff>1304924</xdr:colOff>
      <xdr:row>14</xdr:row>
      <xdr:rowOff>363175</xdr:rowOff>
    </xdr:to>
    <xdr:sp macro="" textlink="">
      <xdr:nvSpPr>
        <xdr:cNvPr id="20" name="Arrow: Pentagon 19">
          <a:hlinkClick xmlns:r="http://schemas.openxmlformats.org/officeDocument/2006/relationships" r:id="rId13" tooltip="Rezgéstompító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629397" y="6708775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Rezgéstompító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15</xdr:row>
      <xdr:rowOff>0</xdr:rowOff>
    </xdr:from>
    <xdr:to>
      <xdr:col>7</xdr:col>
      <xdr:colOff>1304924</xdr:colOff>
      <xdr:row>15</xdr:row>
      <xdr:rowOff>360000</xdr:rowOff>
    </xdr:to>
    <xdr:sp macro="" textlink="">
      <xdr:nvSpPr>
        <xdr:cNvPr id="21" name="Arrow: Pentagon 20">
          <a:hlinkClick xmlns:r="http://schemas.openxmlformats.org/officeDocument/2006/relationships" r:id="rId14" tooltip="Négyszögletes egyenes hangcsillapító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6629397" y="7162800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4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Négyszögletes egyenes hangcsillapító</a:t>
          </a:r>
          <a:endParaRPr lang="hu-HU" sz="11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15</xdr:row>
      <xdr:rowOff>454025</xdr:rowOff>
    </xdr:from>
    <xdr:to>
      <xdr:col>7</xdr:col>
      <xdr:colOff>1304924</xdr:colOff>
      <xdr:row>16</xdr:row>
      <xdr:rowOff>356825</xdr:rowOff>
    </xdr:to>
    <xdr:sp macro="" textlink="">
      <xdr:nvSpPr>
        <xdr:cNvPr id="22" name="Arrow: Pentagon 21">
          <a:hlinkClick xmlns:r="http://schemas.openxmlformats.org/officeDocument/2006/relationships" r:id="rId15" tooltip="Négyszögletes könyök hangcsillapító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6629397" y="7616825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4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Négyszögletes könyök hangcsillapító</a:t>
          </a:r>
          <a:endParaRPr lang="hu-HU" sz="11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18</xdr:row>
      <xdr:rowOff>0</xdr:rowOff>
    </xdr:from>
    <xdr:to>
      <xdr:col>7</xdr:col>
      <xdr:colOff>1304924</xdr:colOff>
      <xdr:row>18</xdr:row>
      <xdr:rowOff>360000</xdr:rowOff>
    </xdr:to>
    <xdr:sp macro="" textlink="">
      <xdr:nvSpPr>
        <xdr:cNvPr id="23" name="Arrow: Pentagon 22">
          <a:hlinkClick xmlns:r="http://schemas.openxmlformats.org/officeDocument/2006/relationships" r:id="rId16" tooltip="Tetőátvezetés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629397" y="8534400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6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Tetőátvezetés</a:t>
          </a:r>
          <a:endParaRPr lang="hu-HU" sz="12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18</xdr:row>
      <xdr:rowOff>454025</xdr:rowOff>
    </xdr:from>
    <xdr:to>
      <xdr:col>7</xdr:col>
      <xdr:colOff>1304924</xdr:colOff>
      <xdr:row>19</xdr:row>
      <xdr:rowOff>356825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Arrow: Pentagon 23">
              <a:hlinkClick xmlns:r="http://schemas.openxmlformats.org/officeDocument/2006/relationships" r:id="rId17" tooltip="Csatlakozó doboz"/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SpPr/>
          </xdr:nvSpPr>
          <xdr:spPr>
            <a:xfrm>
              <a:off x="6629397" y="8988425"/>
              <a:ext cx="3857627" cy="360000"/>
            </a:xfrm>
            <a:prstGeom prst="homePlate">
              <a:avLst/>
            </a:prstGeom>
            <a:gradFill>
              <a:gsLst>
                <a:gs pos="27000">
                  <a:srgbClr val="00082F"/>
                </a:gs>
                <a:gs pos="100000">
                  <a:srgbClr val="455398"/>
                </a:gs>
              </a:gsLst>
              <a:lin ang="0" scaled="0"/>
            </a:gradFill>
            <a:ln>
              <a:noFill/>
            </a:ln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US" sz="1200" b="0" cap="none" spc="0">
                  <a:ln>
                    <a:noFill/>
                  </a:ln>
                  <a:solidFill>
                    <a:schemeClr val="bg1"/>
                  </a:solidFill>
                  <a:effectLst/>
                  <a:latin typeface="Century Gothic" panose="020B0502020202020204" pitchFamily="34" charset="0"/>
                </a:rPr>
                <a:t>Csatlakozó doboz </a:t>
              </a:r>
              <a14:m>
                <m:oMath xmlns:m="http://schemas.openxmlformats.org/officeDocument/2006/math">
                  <m:r>
                    <a:rPr lang="en-US" sz="1600" b="0" i="1" cap="none" spc="0">
                      <a:ln>
                        <a:noFill/>
                      </a:ln>
                      <a:solidFill>
                        <a:schemeClr val="bg1"/>
                      </a:solidFill>
                      <a:effectLst/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⊙</m:t>
                  </m:r>
                </m:oMath>
              </a14:m>
              <a:r>
                <a:rPr lang="en-US" sz="1200" b="0" cap="none" spc="0">
                  <a:ln>
                    <a:noFill/>
                  </a:ln>
                  <a:solidFill>
                    <a:schemeClr val="bg1"/>
                  </a:solidFill>
                  <a:effectLst/>
                  <a:latin typeface="Century Gothic" panose="020B0502020202020204" pitchFamily="34" charset="0"/>
                </a:rPr>
                <a:t> csatlakozású rácshoz</a:t>
              </a:r>
              <a:endParaRPr lang="hu-HU" sz="1050" b="0" cap="none" spc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</a:endParaRPr>
            </a:p>
          </xdr:txBody>
        </xdr:sp>
      </mc:Choice>
      <mc:Fallback xmlns="">
        <xdr:sp macro="" textlink="">
          <xdr:nvSpPr>
            <xdr:cNvPr id="24" name="Arrow: Pentagon 23">
              <a:hlinkClick xmlns:r="http://schemas.openxmlformats.org/officeDocument/2006/relationships" r:id="rId18" tooltip="Csatlakozó doboz"/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SpPr/>
          </xdr:nvSpPr>
          <xdr:spPr>
            <a:xfrm>
              <a:off x="6629397" y="8988425"/>
              <a:ext cx="3857627" cy="360000"/>
            </a:xfrm>
            <a:prstGeom prst="homePlate">
              <a:avLst/>
            </a:prstGeom>
            <a:gradFill>
              <a:gsLst>
                <a:gs pos="27000">
                  <a:srgbClr val="00082F"/>
                </a:gs>
                <a:gs pos="100000">
                  <a:srgbClr val="455398"/>
                </a:gs>
              </a:gsLst>
              <a:lin ang="0" scaled="0"/>
            </a:gradFill>
            <a:ln>
              <a:noFill/>
            </a:ln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US" sz="1200" b="0" cap="none" spc="0">
                  <a:ln>
                    <a:noFill/>
                  </a:ln>
                  <a:solidFill>
                    <a:schemeClr val="bg1"/>
                  </a:solidFill>
                  <a:effectLst/>
                  <a:latin typeface="Century Gothic" panose="020B0502020202020204" pitchFamily="34" charset="0"/>
                </a:rPr>
                <a:t>Csatlakozó doboz </a:t>
              </a:r>
              <a:r>
                <a:rPr lang="en-US" sz="1600" b="0" i="0" cap="none" spc="0">
                  <a:ln>
                    <a:noFill/>
                  </a:ln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</a:rPr>
                <a:t>⊙</a:t>
              </a:r>
              <a:r>
                <a:rPr lang="en-US" sz="1200" b="0" cap="none" spc="0">
                  <a:ln>
                    <a:noFill/>
                  </a:ln>
                  <a:solidFill>
                    <a:schemeClr val="bg1"/>
                  </a:solidFill>
                  <a:effectLst/>
                  <a:latin typeface="Century Gothic" panose="020B0502020202020204" pitchFamily="34" charset="0"/>
                </a:rPr>
                <a:t> csatlakozású rácshoz</a:t>
              </a:r>
              <a:endParaRPr lang="hu-HU" sz="1050" b="0" cap="none" spc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</a:endParaRPr>
            </a:p>
          </xdr:txBody>
        </xdr:sp>
      </mc:Fallback>
    </mc:AlternateContent>
    <xdr:clientData/>
  </xdr:twoCellAnchor>
  <xdr:twoCellAnchor editAs="absolute">
    <xdr:from>
      <xdr:col>5</xdr:col>
      <xdr:colOff>266697</xdr:colOff>
      <xdr:row>21</xdr:row>
      <xdr:rowOff>444500</xdr:rowOff>
    </xdr:from>
    <xdr:to>
      <xdr:col>7</xdr:col>
      <xdr:colOff>1304924</xdr:colOff>
      <xdr:row>22</xdr:row>
      <xdr:rowOff>347300</xdr:rowOff>
    </xdr:to>
    <xdr:sp macro="" textlink="">
      <xdr:nvSpPr>
        <xdr:cNvPr id="25" name="Arrow: Pentagon 24">
          <a:hlinkClick xmlns:r="http://schemas.openxmlformats.org/officeDocument/2006/relationships" r:id="rId19" tooltip="Darabáru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629397" y="10350500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Darabáru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10</xdr:row>
      <xdr:rowOff>15875</xdr:rowOff>
    </xdr:from>
    <xdr:to>
      <xdr:col>7</xdr:col>
      <xdr:colOff>1304924</xdr:colOff>
      <xdr:row>10</xdr:row>
      <xdr:rowOff>375875</xdr:rowOff>
    </xdr:to>
    <xdr:sp macro="" textlink="">
      <xdr:nvSpPr>
        <xdr:cNvPr id="27" name="Arrow: Pentagon 26">
          <a:hlinkClick xmlns:r="http://schemas.openxmlformats.org/officeDocument/2006/relationships" r:id="rId10" tooltip="Kitérő átmenet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629397" y="4892675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Kitérő átmenet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7</xdr:row>
      <xdr:rowOff>25400</xdr:rowOff>
    </xdr:from>
    <xdr:to>
      <xdr:col>7</xdr:col>
      <xdr:colOff>1304924</xdr:colOff>
      <xdr:row>7</xdr:row>
      <xdr:rowOff>385400</xdr:rowOff>
    </xdr:to>
    <xdr:sp macro="" textlink="">
      <xdr:nvSpPr>
        <xdr:cNvPr id="31" name="Arrow: Pentagon 30">
          <a:hlinkClick xmlns:r="http://schemas.openxmlformats.org/officeDocument/2006/relationships" r:id="rId8" tooltip="Szűkített kitérő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6629397" y="3530600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S</a:t>
          </a:r>
          <a:r>
            <a:rPr lang="hu-HU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zűkít</a:t>
          </a:r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ett</a:t>
          </a:r>
          <a:r>
            <a:rPr lang="en-US" sz="1800" b="0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 kitérő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19</xdr:row>
      <xdr:rowOff>450850</xdr:rowOff>
    </xdr:from>
    <xdr:to>
      <xdr:col>7</xdr:col>
      <xdr:colOff>1304924</xdr:colOff>
      <xdr:row>20</xdr:row>
      <xdr:rowOff>353650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Arrow: Pentagon 25">
              <a:hlinkClick xmlns:r="http://schemas.openxmlformats.org/officeDocument/2006/relationships" r:id="rId20" tooltip="Csatlakozó doboz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6629397" y="9442450"/>
              <a:ext cx="3857627" cy="360000"/>
            </a:xfrm>
            <a:prstGeom prst="homePlate">
              <a:avLst/>
            </a:prstGeom>
            <a:gradFill>
              <a:gsLst>
                <a:gs pos="27000">
                  <a:srgbClr val="00082F"/>
                </a:gs>
                <a:gs pos="100000">
                  <a:srgbClr val="455398"/>
                </a:gs>
              </a:gsLst>
              <a:lin ang="0" scaled="0"/>
            </a:gradFill>
            <a:ln>
              <a:noFill/>
            </a:ln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US" sz="1200" b="0" cap="none" spc="0">
                  <a:ln>
                    <a:noFill/>
                  </a:ln>
                  <a:solidFill>
                    <a:schemeClr val="bg1"/>
                  </a:solidFill>
                  <a:effectLst/>
                  <a:latin typeface="Century Gothic" panose="020B0502020202020204" pitchFamily="34" charset="0"/>
                </a:rPr>
                <a:t>Csatlakozó doboz </a:t>
              </a:r>
              <a14:m>
                <m:oMath xmlns:m="http://schemas.openxmlformats.org/officeDocument/2006/math">
                  <m:r>
                    <a:rPr lang="en-US" sz="1600" b="0" i="1" cap="none" spc="0">
                      <a:ln>
                        <a:noFill/>
                      </a:ln>
                      <a:solidFill>
                        <a:schemeClr val="bg1"/>
                      </a:solidFill>
                      <a:effectLst/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⊡</m:t>
                  </m:r>
                </m:oMath>
              </a14:m>
              <a:r>
                <a:rPr lang="en-US" sz="1200" b="0" cap="none" spc="0">
                  <a:ln>
                    <a:noFill/>
                  </a:ln>
                  <a:solidFill>
                    <a:schemeClr val="bg1"/>
                  </a:solidFill>
                  <a:effectLst/>
                  <a:latin typeface="Century Gothic" panose="020B0502020202020204" pitchFamily="34" charset="0"/>
                </a:rPr>
                <a:t> csatlakozású rácshoz</a:t>
              </a:r>
              <a:endParaRPr lang="hu-HU" sz="1200" b="0" cap="none" spc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</a:endParaRPr>
            </a:p>
          </xdr:txBody>
        </xdr:sp>
      </mc:Choice>
      <mc:Fallback xmlns="">
        <xdr:sp macro="" textlink="">
          <xdr:nvSpPr>
            <xdr:cNvPr id="26" name="Arrow: Pentagon 25">
              <a:hlinkClick xmlns:r="http://schemas.openxmlformats.org/officeDocument/2006/relationships" r:id="rId21" tooltip="Csatlakozó doboz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6629397" y="9442450"/>
              <a:ext cx="3857627" cy="360000"/>
            </a:xfrm>
            <a:prstGeom prst="homePlate">
              <a:avLst/>
            </a:prstGeom>
            <a:gradFill>
              <a:gsLst>
                <a:gs pos="27000">
                  <a:srgbClr val="00082F"/>
                </a:gs>
                <a:gs pos="100000">
                  <a:srgbClr val="455398"/>
                </a:gs>
              </a:gsLst>
              <a:lin ang="0" scaled="0"/>
            </a:gradFill>
            <a:ln>
              <a:noFill/>
            </a:ln>
          </xdr:spPr>
          <xdr:style>
            <a:lnRef idx="1">
              <a:schemeClr val="dk1"/>
            </a:lnRef>
            <a:fillRef idx="2">
              <a:schemeClr val="dk1"/>
            </a:fillRef>
            <a:effectRef idx="1">
              <a:schemeClr val="dk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US" sz="1200" b="0" cap="none" spc="0">
                  <a:ln>
                    <a:noFill/>
                  </a:ln>
                  <a:solidFill>
                    <a:schemeClr val="bg1"/>
                  </a:solidFill>
                  <a:effectLst/>
                  <a:latin typeface="Century Gothic" panose="020B0502020202020204" pitchFamily="34" charset="0"/>
                </a:rPr>
                <a:t>Csatlakozó doboz </a:t>
              </a:r>
              <a:r>
                <a:rPr lang="en-US" sz="1600" b="0" i="0" cap="none" spc="0">
                  <a:ln>
                    <a:noFill/>
                  </a:ln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</a:rPr>
                <a:t>⊡</a:t>
              </a:r>
              <a:r>
                <a:rPr lang="en-US" sz="1200" b="0" cap="none" spc="0">
                  <a:ln>
                    <a:noFill/>
                  </a:ln>
                  <a:solidFill>
                    <a:schemeClr val="bg1"/>
                  </a:solidFill>
                  <a:effectLst/>
                  <a:latin typeface="Century Gothic" panose="020B0502020202020204" pitchFamily="34" charset="0"/>
                </a:rPr>
                <a:t> csatlakozású rácshoz</a:t>
              </a:r>
              <a:endParaRPr lang="hu-HU" sz="1200" b="0" cap="none" spc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</a:endParaRPr>
            </a:p>
          </xdr:txBody>
        </xdr:sp>
      </mc:Fallback>
    </mc:AlternateContent>
    <xdr:clientData/>
  </xdr:twoCellAnchor>
  <xdr:twoCellAnchor editAs="absolute">
    <xdr:from>
      <xdr:col>5</xdr:col>
      <xdr:colOff>266697</xdr:colOff>
      <xdr:row>22</xdr:row>
      <xdr:rowOff>441325</xdr:rowOff>
    </xdr:from>
    <xdr:to>
      <xdr:col>7</xdr:col>
      <xdr:colOff>1304924</xdr:colOff>
      <xdr:row>23</xdr:row>
      <xdr:rowOff>344125</xdr:rowOff>
    </xdr:to>
    <xdr:sp macro="" textlink="">
      <xdr:nvSpPr>
        <xdr:cNvPr id="28" name="Arrow: Pentagon 27">
          <a:hlinkClick xmlns:r="http://schemas.openxmlformats.org/officeDocument/2006/relationships" r:id="rId22" tooltip="Egyedi idom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6629397" y="10804525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Egyedi idom</a:t>
          </a:r>
          <a:endParaRPr lang="hu-HU" sz="1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oneCellAnchor>
    <xdr:from>
      <xdr:col>1</xdr:col>
      <xdr:colOff>303786</xdr:colOff>
      <xdr:row>10</xdr:row>
      <xdr:rowOff>195509</xdr:rowOff>
    </xdr:from>
    <xdr:ext cx="3718454" cy="843757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718404" y="4453744"/>
          <a:ext cx="3718454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4800" b="0" cap="none" spc="0">
              <a:ln>
                <a:noFill/>
              </a:ln>
              <a:solidFill>
                <a:schemeClr val="bg1"/>
              </a:solidFill>
              <a:effectLst/>
            </a:rPr>
            <a:t>Anyagkigyüjtő</a:t>
          </a:r>
          <a:endParaRPr lang="en-US" sz="5400" b="0" cap="none" spc="0">
            <a:ln>
              <a:noFill/>
            </a:ln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3</xdr:col>
      <xdr:colOff>1447800</xdr:colOff>
      <xdr:row>0</xdr:row>
      <xdr:rowOff>104775</xdr:rowOff>
    </xdr:from>
    <xdr:ext cx="5610225" cy="655885"/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838700" y="104775"/>
          <a:ext cx="5610225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3600" b="1" cap="none" spc="0" baseline="0">
              <a:ln>
                <a:noFill/>
              </a:ln>
              <a:solidFill>
                <a:schemeClr val="bg1"/>
              </a:solidFill>
              <a:effectLst/>
            </a:rPr>
            <a:t>Válasszon termékeink közül</a:t>
          </a:r>
          <a:r>
            <a:rPr lang="hu-HU" sz="3600" b="1" cap="none" spc="0" baseline="0">
              <a:ln>
                <a:noFill/>
              </a:ln>
              <a:solidFill>
                <a:schemeClr val="bg1"/>
              </a:solidFill>
              <a:effectLst/>
            </a:rPr>
            <a:t>:</a:t>
          </a:r>
          <a:endParaRPr lang="en-US" sz="3600" b="1" cap="none" spc="0" baseline="0">
            <a:ln>
              <a:noFill/>
            </a:ln>
            <a:solidFill>
              <a:schemeClr val="bg1"/>
            </a:solidFill>
            <a:effectLst/>
          </a:endParaRPr>
        </a:p>
      </xdr:txBody>
    </xdr:sp>
    <xdr:clientData/>
  </xdr:oneCellAnchor>
  <xdr:twoCellAnchor editAs="absolute">
    <xdr:from>
      <xdr:col>5</xdr:col>
      <xdr:colOff>266697</xdr:colOff>
      <xdr:row>20</xdr:row>
      <xdr:rowOff>447675</xdr:rowOff>
    </xdr:from>
    <xdr:to>
      <xdr:col>7</xdr:col>
      <xdr:colOff>1304924</xdr:colOff>
      <xdr:row>21</xdr:row>
      <xdr:rowOff>350475</xdr:rowOff>
    </xdr:to>
    <xdr:sp macro="" textlink="">
      <xdr:nvSpPr>
        <xdr:cNvPr id="32" name="Arrow: Pentagon 31">
          <a:hlinkClick xmlns:r="http://schemas.openxmlformats.org/officeDocument/2006/relationships" r:id="rId23" tooltip="Zsaluk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6629397" y="9896475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6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Zsaluk (Esővédő fix vagy szabályozó)</a:t>
          </a:r>
          <a:endParaRPr lang="hu-HU" sz="16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16</xdr:row>
      <xdr:rowOff>450850</xdr:rowOff>
    </xdr:from>
    <xdr:to>
      <xdr:col>7</xdr:col>
      <xdr:colOff>1304924</xdr:colOff>
      <xdr:row>17</xdr:row>
      <xdr:rowOff>353650</xdr:rowOff>
    </xdr:to>
    <xdr:sp macro="" textlink="">
      <xdr:nvSpPr>
        <xdr:cNvPr id="34" name="Arrow: Pentagon 21">
          <a:hlinkClick xmlns:r="http://schemas.openxmlformats.org/officeDocument/2006/relationships" r:id="rId24" tooltip="Kör keresztmetszetű hangcsillapító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629397" y="8070850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hu-HU" sz="14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</a:rPr>
            <a:t>Kör keresztmetszetű hangcsillapító</a:t>
          </a:r>
          <a:endParaRPr lang="hu-HU" sz="11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266697</xdr:colOff>
      <xdr:row>13</xdr:row>
      <xdr:rowOff>6350</xdr:rowOff>
    </xdr:from>
    <xdr:to>
      <xdr:col>7</xdr:col>
      <xdr:colOff>1304924</xdr:colOff>
      <xdr:row>13</xdr:row>
      <xdr:rowOff>366350</xdr:rowOff>
    </xdr:to>
    <xdr:sp macro="" textlink="">
      <xdr:nvSpPr>
        <xdr:cNvPr id="29" name="Arrow: Pentagon 28">
          <a:hlinkClick xmlns:r="http://schemas.openxmlformats.org/officeDocument/2006/relationships" r:id="rId25" tooltip="Csővéglezáró (Takaró)"/>
          <a:extLst>
            <a:ext uri="{FF2B5EF4-FFF2-40B4-BE49-F238E27FC236}">
              <a16:creationId xmlns:a16="http://schemas.microsoft.com/office/drawing/2014/main" id="{7B924106-F1F6-41C6-9A7B-E1D336C12609}"/>
            </a:ext>
          </a:extLst>
        </xdr:cNvPr>
        <xdr:cNvSpPr/>
      </xdr:nvSpPr>
      <xdr:spPr>
        <a:xfrm>
          <a:off x="6629397" y="6254750"/>
          <a:ext cx="3857627" cy="360000"/>
        </a:xfrm>
        <a:prstGeom prst="homePlate">
          <a:avLst/>
        </a:prstGeom>
        <a:gradFill>
          <a:gsLst>
            <a:gs pos="27000">
              <a:srgbClr val="00082F"/>
            </a:gs>
            <a:gs pos="100000">
              <a:srgbClr val="455398"/>
            </a:gs>
          </a:gsLst>
          <a:lin ang="0" scaled="0"/>
        </a:gra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en-US" sz="1800" b="0" cap="none" spc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Madárhálós csővég</a:t>
          </a:r>
          <a:endParaRPr lang="hu-HU" sz="2400" b="0" cap="none" spc="0">
            <a:ln>
              <a:noFill/>
            </a:ln>
            <a:solidFill>
              <a:schemeClr val="bg1"/>
            </a:solidFill>
            <a:effectLst/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26</xdr:col>
      <xdr:colOff>3020695</xdr:colOff>
      <xdr:row>8</xdr:row>
      <xdr:rowOff>29146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19050" y="19050"/>
          <a:ext cx="13441045" cy="2994596"/>
          <a:chOff x="19050" y="19050"/>
          <a:chExt cx="13548995" cy="2994596"/>
        </a:xfrm>
      </xdr:grpSpPr>
      <xdr:pic>
        <xdr:nvPicPr>
          <xdr:cNvPr id="5" name="Kép 3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4781549" y="1249646"/>
            <a:ext cx="3885464" cy="1764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29725" y="95251"/>
            <a:ext cx="4338320" cy="2853690"/>
          </a:xfrm>
          <a:prstGeom prst="rect">
            <a:avLst/>
          </a:prstGeom>
        </xdr:spPr>
      </xdr:pic>
      <xdr:sp macro="" textlink="">
        <xdr:nvSpPr>
          <xdr:cNvPr id="6" name="Arrow: Left 5">
            <a:hlinkClick xmlns:r="http://schemas.openxmlformats.org/officeDocument/2006/relationships" r:id="rId3" tooltip="Vissza az Útmutató-hoz"/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SpPr/>
        </xdr:nvSpPr>
        <xdr:spPr>
          <a:xfrm>
            <a:off x="19050" y="19050"/>
            <a:ext cx="792000" cy="2376000"/>
          </a:xfrm>
          <a:prstGeom prst="leftArrow">
            <a:avLst/>
          </a:prstGeom>
          <a:solidFill>
            <a:srgbClr val="008AB4"/>
          </a:solidFill>
          <a:effectLst>
            <a:outerShdw blurRad="127000" dist="63500" dir="8100000" algn="ctr" rotWithShape="0">
              <a:srgbClr val="000000">
                <a:alpha val="4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270" rtlCol="0" anchor="ctr"/>
          <a:lstStyle/>
          <a:p>
            <a:pPr algn="ctr"/>
            <a:r>
              <a:rPr lang="en-US" sz="2000"/>
              <a:t>Útmutató</a:t>
            </a:r>
            <a:endParaRPr lang="hu-HU" sz="1100"/>
          </a:p>
        </xdr:txBody>
      </xdr:sp>
    </xdr:grpSp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8" name="Graphic 7" descr="Information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9" name="Graphic 8" descr="Line Arrow: Clockwise curve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0</xdr:rowOff>
    </xdr:from>
    <xdr:to>
      <xdr:col>3</xdr:col>
      <xdr:colOff>323850</xdr:colOff>
      <xdr:row>4</xdr:row>
      <xdr:rowOff>186185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9A40655C-22D0-9040-8406-4816B1918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" y="0"/>
          <a:ext cx="3187700" cy="21800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19051</xdr:colOff>
      <xdr:row>0</xdr:row>
      <xdr:rowOff>19050</xdr:rowOff>
    </xdr:from>
    <xdr:to>
      <xdr:col>1</xdr:col>
      <xdr:colOff>382426</xdr:colOff>
      <xdr:row>5</xdr:row>
      <xdr:rowOff>4275</xdr:rowOff>
    </xdr:to>
    <xdr:sp macro="" textlink="">
      <xdr:nvSpPr>
        <xdr:cNvPr id="3" name="Arrow: Left 2">
          <a:hlinkClick xmlns:r="http://schemas.openxmlformats.org/officeDocument/2006/relationships" r:id="rId1" tooltip="Vissza az Útmutató-hoz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9051" y="19050"/>
          <a:ext cx="792000" cy="2376000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oneCell">
    <xdr:from>
      <xdr:col>25</xdr:col>
      <xdr:colOff>409574</xdr:colOff>
      <xdr:row>1</xdr:row>
      <xdr:rowOff>266699</xdr:rowOff>
    </xdr:from>
    <xdr:to>
      <xdr:col>27</xdr:col>
      <xdr:colOff>65234</xdr:colOff>
      <xdr:row>9</xdr:row>
      <xdr:rowOff>2214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4" y="971549"/>
          <a:ext cx="3332310" cy="222154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</xdr:row>
      <xdr:rowOff>9525</xdr:rowOff>
    </xdr:from>
    <xdr:to>
      <xdr:col>21</xdr:col>
      <xdr:colOff>34671</xdr:colOff>
      <xdr:row>8</xdr:row>
      <xdr:rowOff>142748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5" y="1257300"/>
          <a:ext cx="1644396" cy="1876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7" name="Graphic 6" descr="Information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8" name="Graphic 7" descr="Line Arrow: Clockwise curve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0</xdr:row>
      <xdr:rowOff>0</xdr:rowOff>
    </xdr:from>
    <xdr:to>
      <xdr:col>3</xdr:col>
      <xdr:colOff>127000</xdr:colOff>
      <xdr:row>4</xdr:row>
      <xdr:rowOff>186185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F63776F2-6C21-A548-B976-01A5A248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19051</xdr:colOff>
      <xdr:row>0</xdr:row>
      <xdr:rowOff>19050</xdr:rowOff>
    </xdr:from>
    <xdr:to>
      <xdr:col>1</xdr:col>
      <xdr:colOff>382426</xdr:colOff>
      <xdr:row>5</xdr:row>
      <xdr:rowOff>4275</xdr:rowOff>
    </xdr:to>
    <xdr:sp macro="" textlink="">
      <xdr:nvSpPr>
        <xdr:cNvPr id="3" name="Arrow: Left 2">
          <a:hlinkClick xmlns:r="http://schemas.openxmlformats.org/officeDocument/2006/relationships" r:id="rId1" tooltip="Vissza az Útmutató-hoz"/>
          <a:extLst>
            <a:ext uri="{FF2B5EF4-FFF2-40B4-BE49-F238E27FC236}">
              <a16:creationId xmlns:a16="http://schemas.microsoft.com/office/drawing/2014/main" id="{F834A62A-9F62-413D-BA5C-4916218447E7}"/>
            </a:ext>
          </a:extLst>
        </xdr:cNvPr>
        <xdr:cNvSpPr/>
      </xdr:nvSpPr>
      <xdr:spPr>
        <a:xfrm>
          <a:off x="19051" y="19050"/>
          <a:ext cx="788825" cy="2372825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oneCell">
    <xdr:from>
      <xdr:col>25</xdr:col>
      <xdr:colOff>413552</xdr:colOff>
      <xdr:row>1</xdr:row>
      <xdr:rowOff>266699</xdr:rowOff>
    </xdr:from>
    <xdr:to>
      <xdr:col>27</xdr:col>
      <xdr:colOff>61256</xdr:colOff>
      <xdr:row>9</xdr:row>
      <xdr:rowOff>2214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35C7E2-F59C-4C92-AB47-FBCC536A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60552" y="971549"/>
          <a:ext cx="3318004" cy="220566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</xdr:row>
      <xdr:rowOff>9606</xdr:rowOff>
    </xdr:from>
    <xdr:to>
      <xdr:col>21</xdr:col>
      <xdr:colOff>34671</xdr:colOff>
      <xdr:row>8</xdr:row>
      <xdr:rowOff>142666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7BF7150-68D6-4AF5-B3DB-0281854B1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59325" y="1254206"/>
          <a:ext cx="1638046" cy="1866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6" name="Graphic 5" descr="Information">
          <a:extLst>
            <a:ext uri="{FF2B5EF4-FFF2-40B4-BE49-F238E27FC236}">
              <a16:creationId xmlns:a16="http://schemas.microsoft.com/office/drawing/2014/main" id="{37DDEC11-13E0-4471-B8C0-E28D2C288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84450"/>
          <a:ext cx="425450" cy="42227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7" name="Graphic 6" descr="Line Arrow: Clockwise curve">
          <a:extLst>
            <a:ext uri="{FF2B5EF4-FFF2-40B4-BE49-F238E27FC236}">
              <a16:creationId xmlns:a16="http://schemas.microsoft.com/office/drawing/2014/main" id="{EE15D255-1A8F-42E8-91D5-D6CD0075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75050" y="2387600"/>
          <a:ext cx="74930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101600</xdr:colOff>
      <xdr:row>4</xdr:row>
      <xdr:rowOff>186185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1C91C600-09C9-9043-873F-02DE1DD35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19051</xdr:rowOff>
    </xdr:from>
    <xdr:to>
      <xdr:col>1</xdr:col>
      <xdr:colOff>382425</xdr:colOff>
      <xdr:row>5</xdr:row>
      <xdr:rowOff>4276</xdr:rowOff>
    </xdr:to>
    <xdr:sp macro="" textlink="">
      <xdr:nvSpPr>
        <xdr:cNvPr id="4" name="Arrow: Left 3">
          <a:hlinkClick xmlns:r="http://schemas.openxmlformats.org/officeDocument/2006/relationships" r:id="rId1" tooltip="Vissza az Útmutató-hoz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9050" y="19051"/>
          <a:ext cx="792000" cy="2376000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oneCell">
    <xdr:from>
      <xdr:col>26</xdr:col>
      <xdr:colOff>485775</xdr:colOff>
      <xdr:row>1</xdr:row>
      <xdr:rowOff>180975</xdr:rowOff>
    </xdr:from>
    <xdr:to>
      <xdr:col>27</xdr:col>
      <xdr:colOff>581471</xdr:colOff>
      <xdr:row>8</xdr:row>
      <xdr:rowOff>19347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885825"/>
          <a:ext cx="3191321" cy="2124372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2</xdr:row>
      <xdr:rowOff>47625</xdr:rowOff>
    </xdr:from>
    <xdr:to>
      <xdr:col>26</xdr:col>
      <xdr:colOff>806450</xdr:colOff>
      <xdr:row>8</xdr:row>
      <xdr:rowOff>158242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95400"/>
          <a:ext cx="3644900" cy="18536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6" name="Graphic 5" descr="Information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8" name="Graphic 7" descr="Line Arrow: Clockwise curve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101600</xdr:colOff>
      <xdr:row>4</xdr:row>
      <xdr:rowOff>186185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DDEA9172-03F4-1641-A513-E4669224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19053</xdr:rowOff>
    </xdr:from>
    <xdr:to>
      <xdr:col>1</xdr:col>
      <xdr:colOff>382425</xdr:colOff>
      <xdr:row>5</xdr:row>
      <xdr:rowOff>4278</xdr:rowOff>
    </xdr:to>
    <xdr:sp macro="" textlink="">
      <xdr:nvSpPr>
        <xdr:cNvPr id="3" name="Arrow: Left 2">
          <a:hlinkClick xmlns:r="http://schemas.openxmlformats.org/officeDocument/2006/relationships" r:id="rId1" tooltip="Vissza az Útmutató-hoz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9050" y="19053"/>
          <a:ext cx="792000" cy="2376000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oneCell">
    <xdr:from>
      <xdr:col>25</xdr:col>
      <xdr:colOff>409575</xdr:colOff>
      <xdr:row>1</xdr:row>
      <xdr:rowOff>238125</xdr:rowOff>
    </xdr:from>
    <xdr:to>
      <xdr:col>26</xdr:col>
      <xdr:colOff>2927350</xdr:colOff>
      <xdr:row>7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42975"/>
          <a:ext cx="3098800" cy="2038350"/>
        </a:xfrm>
        <a:prstGeom prst="rect">
          <a:avLst/>
        </a:prstGeom>
      </xdr:spPr>
    </xdr:pic>
    <xdr:clientData/>
  </xdr:twoCellAnchor>
  <xdr:twoCellAnchor editAs="absolute">
    <xdr:from>
      <xdr:col>3</xdr:col>
      <xdr:colOff>285750</xdr:colOff>
      <xdr:row>2</xdr:row>
      <xdr:rowOff>152400</xdr:rowOff>
    </xdr:from>
    <xdr:to>
      <xdr:col>21</xdr:col>
      <xdr:colOff>1194435</xdr:colOff>
      <xdr:row>8</xdr:row>
      <xdr:rowOff>109277</xdr:rowOff>
    </xdr:to>
    <xdr:pic>
      <xdr:nvPicPr>
        <xdr:cNvPr id="7" name="Kép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38625" y="1400175"/>
          <a:ext cx="3337560" cy="169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6" name="Graphic 5" descr="Information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8" name="Graphic 7" descr="Line Arrow: Clockwise curve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101600</xdr:colOff>
      <xdr:row>4</xdr:row>
      <xdr:rowOff>186185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AA6EB8F7-2E85-6241-A59D-957D314A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21</xdr:col>
      <xdr:colOff>141109</xdr:colOff>
      <xdr:row>8</xdr:row>
      <xdr:rowOff>100916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19050" y="19050"/>
          <a:ext cx="8046859" cy="3066366"/>
          <a:chOff x="19032" y="19079"/>
          <a:chExt cx="8130345" cy="3081915"/>
        </a:xfrm>
      </xdr:grpSpPr>
      <xdr:sp macro="" textlink="">
        <xdr:nvSpPr>
          <xdr:cNvPr id="6" name="Arrow: Left 5">
            <a:hlinkClick xmlns:r="http://schemas.openxmlformats.org/officeDocument/2006/relationships" r:id="rId1" tooltip="Vissza az Útmutató-hoz"/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/>
        </xdr:nvSpPr>
        <xdr:spPr>
          <a:xfrm>
            <a:off x="19032" y="19079"/>
            <a:ext cx="792711" cy="2383113"/>
          </a:xfrm>
          <a:prstGeom prst="leftArrow">
            <a:avLst/>
          </a:prstGeom>
          <a:solidFill>
            <a:srgbClr val="008AB4"/>
          </a:solidFill>
          <a:effectLst>
            <a:outerShdw blurRad="127000" dist="63500" dir="8100000" algn="ctr" rotWithShape="0">
              <a:srgbClr val="000000">
                <a:alpha val="4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270" rtlCol="0" anchor="ctr"/>
          <a:lstStyle/>
          <a:p>
            <a:pPr algn="ctr"/>
            <a:r>
              <a:rPr lang="en-US" sz="2000"/>
              <a:t>Útmutató</a:t>
            </a:r>
            <a:endParaRPr lang="hu-HU" sz="1100"/>
          </a:p>
        </xdr:txBody>
      </xdr:sp>
      <xdr:pic>
        <xdr:nvPicPr>
          <xdr:cNvPr id="4" name="Kép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4802875" y="1276350"/>
            <a:ext cx="3346502" cy="18246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25</xdr:col>
      <xdr:colOff>419100</xdr:colOff>
      <xdr:row>1</xdr:row>
      <xdr:rowOff>257175</xdr:rowOff>
    </xdr:from>
    <xdr:to>
      <xdr:col>26</xdr:col>
      <xdr:colOff>2936875</xdr:colOff>
      <xdr:row>8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962025"/>
          <a:ext cx="3098800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8" name="Graphic 7" descr="Information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4</xdr:col>
      <xdr:colOff>381000</xdr:colOff>
      <xdr:row>8</xdr:row>
      <xdr:rowOff>152400</xdr:rowOff>
    </xdr:to>
    <xdr:pic>
      <xdr:nvPicPr>
        <xdr:cNvPr id="9" name="Graphic 8" descr="Line Arrow: Clockwise curve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101600</xdr:colOff>
      <xdr:row>4</xdr:row>
      <xdr:rowOff>186185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4454DC86-CF83-6449-A798-650318D5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1</xdr:col>
      <xdr:colOff>382425</xdr:colOff>
      <xdr:row>5</xdr:row>
      <xdr:rowOff>4275</xdr:rowOff>
    </xdr:to>
    <xdr:sp macro="" textlink="">
      <xdr:nvSpPr>
        <xdr:cNvPr id="3" name="Arrow: Left 2">
          <a:hlinkClick xmlns:r="http://schemas.openxmlformats.org/officeDocument/2006/relationships" r:id="rId1" tooltip="Vissza az Útmutató-hoz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9050" y="19050"/>
          <a:ext cx="792000" cy="2376000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absolute">
    <xdr:from>
      <xdr:col>3</xdr:col>
      <xdr:colOff>61910</xdr:colOff>
      <xdr:row>0</xdr:row>
      <xdr:rowOff>638174</xdr:rowOff>
    </xdr:from>
    <xdr:to>
      <xdr:col>8</xdr:col>
      <xdr:colOff>2286000</xdr:colOff>
      <xdr:row>3</xdr:row>
      <xdr:rowOff>180975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3</xdr:col>
      <xdr:colOff>76200</xdr:colOff>
      <xdr:row>3</xdr:row>
      <xdr:rowOff>142877</xdr:rowOff>
    </xdr:from>
    <xdr:to>
      <xdr:col>3</xdr:col>
      <xdr:colOff>2884200</xdr:colOff>
      <xdr:row>8</xdr:row>
      <xdr:rowOff>112802</xdr:rowOff>
    </xdr:to>
    <xdr:sp macro="" textlink="">
      <xdr:nvSpPr>
        <xdr:cNvPr id="5" name="Text Box 6" descr="Tip to use this workshee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>
          <a:spLocks noChangeArrowheads="1"/>
        </xdr:cNvSpPr>
      </xdr:nvSpPr>
      <xdr:spPr bwMode="auto">
        <a:xfrm>
          <a:off x="4029075" y="1771652"/>
          <a:ext cx="2808000" cy="133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008AB4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/>
          <a:r>
            <a:rPr lang="en-US" sz="1100" b="1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LÉPÉS: </a:t>
          </a:r>
          <a:r>
            <a:rPr lang="en-US" sz="1200" b="0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Kérjük válassza ki a rendelni kívánt hangcsillapító tipusát! (2 féle)</a:t>
          </a:r>
          <a:endParaRPr lang="en-US" sz="1200">
            <a:solidFill>
              <a:srgbClr val="008AB4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/>
          <a:endParaRPr lang="en-US" sz="1100" b="0" i="0" baseline="0"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ctr" rtl="0"/>
          <a:r>
            <a:rPr lang="en-US" sz="12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Cikk kiválasztása csak üres </a:t>
          </a:r>
          <a:br>
            <a:rPr lang="en-US" sz="12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en-US" sz="1200" b="1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MÉRET </a:t>
          </a:r>
          <a:r>
            <a:rPr lang="en-US" sz="12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mező </a:t>
          </a:r>
          <a:br>
            <a:rPr lang="en-US" sz="12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en-US" sz="12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esetén lehetséges!</a:t>
          </a:r>
          <a:endParaRPr lang="en-US" sz="1200">
            <a:solidFill>
              <a:srgbClr val="C0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 editAs="oneCell">
    <xdr:from>
      <xdr:col>3</xdr:col>
      <xdr:colOff>3067050</xdr:colOff>
      <xdr:row>3</xdr:row>
      <xdr:rowOff>142877</xdr:rowOff>
    </xdr:from>
    <xdr:to>
      <xdr:col>5</xdr:col>
      <xdr:colOff>369600</xdr:colOff>
      <xdr:row>8</xdr:row>
      <xdr:rowOff>112802</xdr:rowOff>
    </xdr:to>
    <xdr:sp macro="" textlink="">
      <xdr:nvSpPr>
        <xdr:cNvPr id="6" name="Text Box 6" descr="Tip to use this worksheet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>
          <a:spLocks noChangeArrowheads="1"/>
        </xdr:cNvSpPr>
      </xdr:nvSpPr>
      <xdr:spPr bwMode="auto">
        <a:xfrm>
          <a:off x="7019925" y="1771652"/>
          <a:ext cx="2808000" cy="133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008AB4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/>
          <a:r>
            <a:rPr lang="en-US" sz="1100" b="1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LÉPÉS: </a:t>
          </a:r>
          <a:r>
            <a:rPr lang="en-US" sz="1200" b="0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Kérjük válassza ki a megfelelő méretet majd adja meg a kiválasztott hangcsillapító hosszát!</a:t>
          </a:r>
          <a:endParaRPr lang="en-US" sz="1200">
            <a:solidFill>
              <a:srgbClr val="008AB4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 rtl="0">
            <a:defRPr sz="1000"/>
          </a:pPr>
          <a:endParaRPr lang="en-US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 rtl="0">
            <a:defRPr sz="1000"/>
          </a:pPr>
          <a:endParaRPr lang="en-US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 editAs="oneCell">
    <xdr:from>
      <xdr:col>6</xdr:col>
      <xdr:colOff>38099</xdr:colOff>
      <xdr:row>3</xdr:row>
      <xdr:rowOff>142877</xdr:rowOff>
    </xdr:from>
    <xdr:to>
      <xdr:col>8</xdr:col>
      <xdr:colOff>1836449</xdr:colOff>
      <xdr:row>8</xdr:row>
      <xdr:rowOff>112802</xdr:rowOff>
    </xdr:to>
    <xdr:sp macro="" textlink="">
      <xdr:nvSpPr>
        <xdr:cNvPr id="7" name="Text Box 6" descr="Tip to use this worksheet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>
          <a:spLocks noChangeArrowheads="1"/>
        </xdr:cNvSpPr>
      </xdr:nvSpPr>
      <xdr:spPr bwMode="auto">
        <a:xfrm>
          <a:off x="10001249" y="1771652"/>
          <a:ext cx="2808000" cy="133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008AB4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100" b="1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3. LÉPÉS: </a:t>
          </a:r>
          <a:r>
            <a:rPr lang="en-US" sz="1100" b="0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Kérjük a rendelni kívánt  mennyiséget is adja meg!</a:t>
          </a:r>
          <a:endParaRPr lang="en-US" sz="1000" b="0" i="0" u="none" strike="noStrike" baseline="0">
            <a:solidFill>
              <a:srgbClr val="008AB4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 rtl="0">
            <a:defRPr sz="1000"/>
          </a:pPr>
          <a:endParaRPr lang="en-US"/>
        </a:p>
      </xdr:txBody>
    </xdr:sp>
    <xdr:clientData fPrintsWithSheet="0"/>
  </xdr:twoCellAnchor>
  <xdr:twoCellAnchor editAs="oneCell">
    <xdr:from>
      <xdr:col>1</xdr:col>
      <xdr:colOff>368300</xdr:colOff>
      <xdr:row>0</xdr:row>
      <xdr:rowOff>0</xdr:rowOff>
    </xdr:from>
    <xdr:to>
      <xdr:col>3</xdr:col>
      <xdr:colOff>50800</xdr:colOff>
      <xdr:row>4</xdr:row>
      <xdr:rowOff>186185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36BD98B9-D3C7-4F49-9F40-E9A0582F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1</xdr:col>
      <xdr:colOff>382425</xdr:colOff>
      <xdr:row>5</xdr:row>
      <xdr:rowOff>4275</xdr:rowOff>
    </xdr:to>
    <xdr:sp macro="" textlink="">
      <xdr:nvSpPr>
        <xdr:cNvPr id="3" name="Arrow: Left 2">
          <a:hlinkClick xmlns:r="http://schemas.openxmlformats.org/officeDocument/2006/relationships" r:id="rId1" tooltip="Vissza az Útmutató-hoz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19050" y="19050"/>
          <a:ext cx="792000" cy="2376000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4" name="Graphic 3" descr="Information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5" name="Graphic 4" descr="Line Arrow: Clockwise curve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26</xdr:col>
      <xdr:colOff>3009900</xdr:colOff>
      <xdr:row>4</xdr:row>
      <xdr:rowOff>28576</xdr:rowOff>
    </xdr:from>
    <xdr:to>
      <xdr:col>27</xdr:col>
      <xdr:colOff>514349</xdr:colOff>
      <xdr:row>6</xdr:row>
      <xdr:rowOff>47625</xdr:rowOff>
    </xdr:to>
    <xdr:pic>
      <xdr:nvPicPr>
        <xdr:cNvPr id="10" name="Graphic 9" descr="Share">
          <a:hlinkClick xmlns:r="http://schemas.openxmlformats.org/officeDocument/2006/relationships" r:id="rId6" tooltip="ugrás az EGYEDI IDOMOK lapra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1591925" y="2038351"/>
          <a:ext cx="600074" cy="600074"/>
        </a:xfrm>
        <a:prstGeom prst="rect">
          <a:avLst/>
        </a:prstGeom>
      </xdr:spPr>
    </xdr:pic>
    <xdr:clientData/>
  </xdr:twoCellAnchor>
  <xdr:twoCellAnchor editAs="oneCell">
    <xdr:from>
      <xdr:col>26</xdr:col>
      <xdr:colOff>19050</xdr:colOff>
      <xdr:row>3</xdr:row>
      <xdr:rowOff>371475</xdr:rowOff>
    </xdr:from>
    <xdr:to>
      <xdr:col>26</xdr:col>
      <xdr:colOff>2827050</xdr:colOff>
      <xdr:row>6</xdr:row>
      <xdr:rowOff>95250</xdr:rowOff>
    </xdr:to>
    <xdr:sp macro="" textlink="">
      <xdr:nvSpPr>
        <xdr:cNvPr id="9" name="Text Box 6" descr="Tip to use this worksheet">
          <a:hlinkClick xmlns:r="http://schemas.openxmlformats.org/officeDocument/2006/relationships" r:id="rId6" tooltip="Egyedi idom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>
          <a:spLocks noChangeArrowheads="1"/>
        </xdr:cNvSpPr>
      </xdr:nvSpPr>
      <xdr:spPr bwMode="auto">
        <a:xfrm>
          <a:off x="8601075" y="2000250"/>
          <a:ext cx="2808000" cy="685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5F5F5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Az ettől eltérő tipusú </a:t>
          </a:r>
          <a:r>
            <a:rPr lang="en-US" sz="11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tetőátvezetés</a:t>
          </a:r>
          <a:r>
            <a:rPr lang="en-US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esetén, kérjük az </a:t>
          </a:r>
          <a:r>
            <a:rPr lang="en-US" sz="11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EGYEDI IDOM </a:t>
          </a:r>
          <a:r>
            <a:rPr lang="en-US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lapon adja meg a felmerülő igényeket!</a:t>
          </a:r>
        </a:p>
      </xdr:txBody>
    </xdr:sp>
    <xdr:clientData fPrintsWithSheet="0"/>
  </xdr:twoCellAnchor>
  <xdr:twoCellAnchor editAs="oneCell">
    <xdr:from>
      <xdr:col>3</xdr:col>
      <xdr:colOff>754950</xdr:colOff>
      <xdr:row>2</xdr:row>
      <xdr:rowOff>76200</xdr:rowOff>
    </xdr:from>
    <xdr:to>
      <xdr:col>21</xdr:col>
      <xdr:colOff>581673</xdr:colOff>
      <xdr:row>8</xdr:row>
      <xdr:rowOff>133125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F172D7-332B-FBC6-246A-B3AC04ACA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25" y="1323975"/>
          <a:ext cx="3065223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0</xdr:rowOff>
    </xdr:from>
    <xdr:to>
      <xdr:col>3</xdr:col>
      <xdr:colOff>139700</xdr:colOff>
      <xdr:row>4</xdr:row>
      <xdr:rowOff>186185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698B6A70-2D16-7640-A4E6-C9D673B3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1</xdr:col>
      <xdr:colOff>382425</xdr:colOff>
      <xdr:row>5</xdr:row>
      <xdr:rowOff>4275</xdr:rowOff>
    </xdr:to>
    <xdr:sp macro="" textlink="">
      <xdr:nvSpPr>
        <xdr:cNvPr id="3" name="Arrow: Left 2">
          <a:hlinkClick xmlns:r="http://schemas.openxmlformats.org/officeDocument/2006/relationships" r:id="rId1" tooltip="Vissza az Útmutató-hoz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19050" y="19050"/>
          <a:ext cx="792000" cy="2376000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4" name="Graphic 3" descr="Information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5" name="Graphic 4" descr="Line Arrow: Clockwise curve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101600</xdr:colOff>
      <xdr:row>4</xdr:row>
      <xdr:rowOff>186185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7A72B599-BDA3-9644-86E3-BA4DB35E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1</xdr:col>
      <xdr:colOff>382425</xdr:colOff>
      <xdr:row>5</xdr:row>
      <xdr:rowOff>4275</xdr:rowOff>
    </xdr:to>
    <xdr:sp macro="" textlink="">
      <xdr:nvSpPr>
        <xdr:cNvPr id="3" name="Arrow: Left 2">
          <a:hlinkClick xmlns:r="http://schemas.openxmlformats.org/officeDocument/2006/relationships" r:id="rId1" tooltip="Vissza az Útmutató-hoz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19050" y="19050"/>
          <a:ext cx="792000" cy="2376000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4" name="Graphic 3" descr="Information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5" name="Graphic 4" descr="Line Arrow: Clockwise curve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0</xdr:row>
      <xdr:rowOff>0</xdr:rowOff>
    </xdr:from>
    <xdr:to>
      <xdr:col>3</xdr:col>
      <xdr:colOff>127000</xdr:colOff>
      <xdr:row>4</xdr:row>
      <xdr:rowOff>186185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570A3401-EF01-E84D-B9BF-130DFC6C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29272</xdr:colOff>
      <xdr:row>2</xdr:row>
      <xdr:rowOff>44450</xdr:rowOff>
    </xdr:from>
    <xdr:to>
      <xdr:col>22</xdr:col>
      <xdr:colOff>131507</xdr:colOff>
      <xdr:row>8</xdr:row>
      <xdr:rowOff>7678</xdr:rowOff>
    </xdr:to>
    <xdr:pic>
      <xdr:nvPicPr>
        <xdr:cNvPr id="3" name="Kép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94947" y="1295400"/>
          <a:ext cx="3337560" cy="1699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19050</xdr:colOff>
      <xdr:row>0</xdr:row>
      <xdr:rowOff>19050</xdr:rowOff>
    </xdr:from>
    <xdr:to>
      <xdr:col>1</xdr:col>
      <xdr:colOff>382425</xdr:colOff>
      <xdr:row>5</xdr:row>
      <xdr:rowOff>7450</xdr:rowOff>
    </xdr:to>
    <xdr:sp macro="" textlink="">
      <xdr:nvSpPr>
        <xdr:cNvPr id="8" name="Arrow: Left 7">
          <a:hlinkClick xmlns:r="http://schemas.openxmlformats.org/officeDocument/2006/relationships" r:id="rId2" tooltip="Vissza az Útmutató-hoz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9050" y="19050"/>
          <a:ext cx="792000" cy="2376000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lIns="9000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absolute">
    <xdr:from>
      <xdr:col>26</xdr:col>
      <xdr:colOff>654050</xdr:colOff>
      <xdr:row>0</xdr:row>
      <xdr:rowOff>292100</xdr:rowOff>
    </xdr:from>
    <xdr:to>
      <xdr:col>27</xdr:col>
      <xdr:colOff>258425</xdr:colOff>
      <xdr:row>7</xdr:row>
      <xdr:rowOff>168450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0401300" y="295275"/>
          <a:ext cx="2700000" cy="2664000"/>
        </a:xfrm>
        <a:prstGeom prst="rect">
          <a:avLst/>
        </a:prstGeom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25400</xdr:rowOff>
    </xdr:to>
    <xdr:pic>
      <xdr:nvPicPr>
        <xdr:cNvPr id="6" name="Graphic 5" descr="Informatio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10" name="Graphic 9" descr="Line Arrow: Clockwise curve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101600</xdr:colOff>
      <xdr:row>4</xdr:row>
      <xdr:rowOff>186185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3EDCD6FE-D8C8-D542-9726-11022AD3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1</xdr:col>
      <xdr:colOff>382425</xdr:colOff>
      <xdr:row>5</xdr:row>
      <xdr:rowOff>4275</xdr:rowOff>
    </xdr:to>
    <xdr:sp macro="" textlink="">
      <xdr:nvSpPr>
        <xdr:cNvPr id="3" name="Arrow: Left 2">
          <a:hlinkClick xmlns:r="http://schemas.openxmlformats.org/officeDocument/2006/relationships" r:id="rId1" tooltip="Vissza az Útmutató-hoz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19050" y="19050"/>
          <a:ext cx="792000" cy="2376000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absolute">
    <xdr:from>
      <xdr:col>3</xdr:col>
      <xdr:colOff>61910</xdr:colOff>
      <xdr:row>0</xdr:row>
      <xdr:rowOff>638174</xdr:rowOff>
    </xdr:from>
    <xdr:to>
      <xdr:col>8</xdr:col>
      <xdr:colOff>228600</xdr:colOff>
      <xdr:row>3</xdr:row>
      <xdr:rowOff>180975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3</xdr:col>
      <xdr:colOff>76200</xdr:colOff>
      <xdr:row>3</xdr:row>
      <xdr:rowOff>142877</xdr:rowOff>
    </xdr:from>
    <xdr:to>
      <xdr:col>3</xdr:col>
      <xdr:colOff>2884200</xdr:colOff>
      <xdr:row>8</xdr:row>
      <xdr:rowOff>112802</xdr:rowOff>
    </xdr:to>
    <xdr:sp macro="" textlink="">
      <xdr:nvSpPr>
        <xdr:cNvPr id="5" name="Text Box 6" descr="Tip to use this worksheet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>
          <a:spLocks noChangeArrowheads="1"/>
        </xdr:cNvSpPr>
      </xdr:nvSpPr>
      <xdr:spPr bwMode="auto">
        <a:xfrm>
          <a:off x="4029075" y="1771652"/>
          <a:ext cx="2808000" cy="133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008AB4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/>
          <a:r>
            <a:rPr lang="en-US" sz="1100" b="1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LÉPÉS: </a:t>
          </a:r>
          <a:r>
            <a:rPr lang="en-US" sz="1200" b="0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Kérjük válassza ki a rendelni kívánt zsalu tipusát! (3 féle)</a:t>
          </a:r>
          <a:endParaRPr lang="en-US" sz="1200">
            <a:solidFill>
              <a:srgbClr val="008AB4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/>
          <a:endParaRPr lang="en-US" sz="1100" b="0" i="0" baseline="0"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ctr" rtl="0"/>
          <a:r>
            <a:rPr lang="en-US" sz="12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Cikk kiválasztása csak üres </a:t>
          </a:r>
          <a:br>
            <a:rPr lang="en-US" sz="12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en-US" sz="1200" b="1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MÉRET </a:t>
          </a:r>
          <a:r>
            <a:rPr lang="en-US" sz="12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mező </a:t>
          </a:r>
          <a:br>
            <a:rPr lang="en-US" sz="12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en-US" sz="12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esetén lehetséges!</a:t>
          </a:r>
          <a:endParaRPr lang="en-US" sz="1200">
            <a:solidFill>
              <a:srgbClr val="C0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 editAs="oneCell">
    <xdr:from>
      <xdr:col>3</xdr:col>
      <xdr:colOff>3067050</xdr:colOff>
      <xdr:row>3</xdr:row>
      <xdr:rowOff>142877</xdr:rowOff>
    </xdr:from>
    <xdr:to>
      <xdr:col>6</xdr:col>
      <xdr:colOff>398175</xdr:colOff>
      <xdr:row>8</xdr:row>
      <xdr:rowOff>112802</xdr:rowOff>
    </xdr:to>
    <xdr:sp macro="" textlink="">
      <xdr:nvSpPr>
        <xdr:cNvPr id="6" name="Text Box 6" descr="Tip to use this worksheet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>
          <a:spLocks noChangeArrowheads="1"/>
        </xdr:cNvSpPr>
      </xdr:nvSpPr>
      <xdr:spPr bwMode="auto">
        <a:xfrm>
          <a:off x="7019925" y="1771652"/>
          <a:ext cx="2808000" cy="133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008AB4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/>
          <a:r>
            <a:rPr lang="en-US" sz="1100" b="1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LÉPÉS: </a:t>
          </a:r>
          <a:r>
            <a:rPr lang="en-US" sz="1200" b="0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Kérjük válassza ki a megfelelő méretet! </a:t>
          </a:r>
          <a:br>
            <a:rPr lang="en-US" sz="1200" b="0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en-US" sz="1200" b="0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Ha a listában nem szerepel az a méret amilyet Ön szeretne, kérjük írja be manuálisan!</a:t>
          </a:r>
          <a:endParaRPr lang="en-US" sz="1200">
            <a:solidFill>
              <a:srgbClr val="008AB4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 rtl="0">
            <a:defRPr sz="1000"/>
          </a:pPr>
          <a:endParaRPr lang="en-US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 editAs="oneCell">
    <xdr:from>
      <xdr:col>7</xdr:col>
      <xdr:colOff>9524</xdr:colOff>
      <xdr:row>3</xdr:row>
      <xdr:rowOff>142877</xdr:rowOff>
    </xdr:from>
    <xdr:to>
      <xdr:col>7</xdr:col>
      <xdr:colOff>2817524</xdr:colOff>
      <xdr:row>8</xdr:row>
      <xdr:rowOff>112802</xdr:rowOff>
    </xdr:to>
    <xdr:sp macro="" textlink="">
      <xdr:nvSpPr>
        <xdr:cNvPr id="7" name="Text Box 6" descr="Tip to use this worksheet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>
          <a:spLocks noChangeArrowheads="1"/>
        </xdr:cNvSpPr>
      </xdr:nvSpPr>
      <xdr:spPr bwMode="auto">
        <a:xfrm>
          <a:off x="10020299" y="1771652"/>
          <a:ext cx="2808000" cy="133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008AB4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100" b="1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3. LÉPÉS: </a:t>
          </a:r>
          <a:r>
            <a:rPr lang="en-US" sz="1100" b="0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Kérjük a rendelni kívánt  mennyiséget is adja meg!</a:t>
          </a:r>
          <a:endParaRPr lang="en-US" sz="1000" b="0" i="0" u="none" strike="noStrike" baseline="0">
            <a:solidFill>
              <a:srgbClr val="008AB4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 rtl="0">
            <a:defRPr sz="1000"/>
          </a:pPr>
          <a:endParaRPr lang="en-US"/>
        </a:p>
      </xdr:txBody>
    </xdr:sp>
    <xdr:clientData fPrintsWithSheet="0"/>
  </xdr:twoCellAnchor>
  <xdr:twoCellAnchor editAs="oneCell">
    <xdr:from>
      <xdr:col>1</xdr:col>
      <xdr:colOff>393700</xdr:colOff>
      <xdr:row>0</xdr:row>
      <xdr:rowOff>12700</xdr:rowOff>
    </xdr:from>
    <xdr:to>
      <xdr:col>3</xdr:col>
      <xdr:colOff>76200</xdr:colOff>
      <xdr:row>4</xdr:row>
      <xdr:rowOff>198885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7F26CCDD-A91A-294E-A4CE-FABAD6DC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" y="12700"/>
          <a:ext cx="3187700" cy="218008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1</xdr:col>
      <xdr:colOff>382425</xdr:colOff>
      <xdr:row>5</xdr:row>
      <xdr:rowOff>8085</xdr:rowOff>
    </xdr:to>
    <xdr:sp macro="" textlink="">
      <xdr:nvSpPr>
        <xdr:cNvPr id="3" name="Arrow: Left 2">
          <a:hlinkClick xmlns:r="http://schemas.openxmlformats.org/officeDocument/2006/relationships" r:id="rId1" tooltip="Vissza az Útmutató-hoz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19050" y="19050"/>
          <a:ext cx="792000" cy="2376000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absolute">
    <xdr:from>
      <xdr:col>3</xdr:col>
      <xdr:colOff>16190</xdr:colOff>
      <xdr:row>0</xdr:row>
      <xdr:rowOff>480058</xdr:rowOff>
    </xdr:from>
    <xdr:to>
      <xdr:col>7</xdr:col>
      <xdr:colOff>361950</xdr:colOff>
      <xdr:row>3</xdr:row>
      <xdr:rowOff>361378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oneCellAnchor>
    <xdr:from>
      <xdr:col>4</xdr:col>
      <xdr:colOff>2266950</xdr:colOff>
      <xdr:row>6</xdr:row>
      <xdr:rowOff>104775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007745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3</xdr:col>
      <xdr:colOff>38100</xdr:colOff>
      <xdr:row>3</xdr:row>
      <xdr:rowOff>180975</xdr:rowOff>
    </xdr:from>
    <xdr:to>
      <xdr:col>3</xdr:col>
      <xdr:colOff>2190480</xdr:colOff>
      <xdr:row>8</xdr:row>
      <xdr:rowOff>150900</xdr:rowOff>
    </xdr:to>
    <xdr:sp macro="" textlink="">
      <xdr:nvSpPr>
        <xdr:cNvPr id="7" name="Text Box 6" descr="Tip to use this worksheet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>
          <a:spLocks noChangeArrowheads="1"/>
        </xdr:cNvSpPr>
      </xdr:nvSpPr>
      <xdr:spPr bwMode="auto">
        <a:xfrm>
          <a:off x="3990975" y="1809750"/>
          <a:ext cx="2160000" cy="133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008AB4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LÉPÉS: </a:t>
          </a:r>
          <a:r>
            <a:rPr lang="en-US" sz="1050" b="0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 cikkek kategóriákba vannak besorolva, kérjük először ezek közül válasszon!</a:t>
          </a:r>
        </a:p>
        <a:p>
          <a:pPr algn="l" rtl="0">
            <a:defRPr sz="1000"/>
          </a:pPr>
          <a:endParaRPr lang="en-US" sz="1050" b="0" i="0" u="none" strike="noStrike" baseline="0">
            <a:solidFill>
              <a:srgbClr val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ctr" rtl="0">
            <a:defRPr sz="1000"/>
          </a:pPr>
          <a:r>
            <a:rPr lang="en-US" sz="1100" b="0" i="0" u="none" strike="noStrike" baseline="0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Kategória kiválasztása csak üres </a:t>
          </a:r>
          <a:r>
            <a:rPr lang="en-US" sz="1100" b="1" i="0" u="none" strike="noStrike" baseline="0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CIKK</a:t>
          </a:r>
          <a:r>
            <a:rPr lang="en-US" sz="1100" b="0" i="0" u="none" strike="noStrike" baseline="0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és </a:t>
          </a:r>
          <a:r>
            <a:rPr lang="en-US" sz="1100" b="1" i="0" u="none" strike="noStrike" baseline="0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MÉRET </a:t>
          </a:r>
          <a:r>
            <a:rPr lang="en-US" sz="1100" b="0" i="0" u="none" strike="noStrike" baseline="0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mező </a:t>
          </a:r>
          <a:br>
            <a:rPr lang="en-US" sz="1100" b="0" i="0" u="none" strike="noStrike" baseline="0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en-US" sz="1100" b="0" i="0" u="none" strike="noStrike" baseline="0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esetén lehetséges!</a:t>
          </a:r>
        </a:p>
      </xdr:txBody>
    </xdr:sp>
    <xdr:clientData fPrintsWithSheet="0"/>
  </xdr:twoCellAnchor>
  <xdr:twoCellAnchor editAs="oneCell">
    <xdr:from>
      <xdr:col>3</xdr:col>
      <xdr:colOff>2498725</xdr:colOff>
      <xdr:row>3</xdr:row>
      <xdr:rowOff>180975</xdr:rowOff>
    </xdr:from>
    <xdr:to>
      <xdr:col>4</xdr:col>
      <xdr:colOff>801100</xdr:colOff>
      <xdr:row>8</xdr:row>
      <xdr:rowOff>150900</xdr:rowOff>
    </xdr:to>
    <xdr:sp macro="" textlink="">
      <xdr:nvSpPr>
        <xdr:cNvPr id="8" name="Text Box 6" descr="Tip to use this worksheet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>
          <a:spLocks noChangeArrowheads="1"/>
        </xdr:cNvSpPr>
      </xdr:nvSpPr>
      <xdr:spPr bwMode="auto">
        <a:xfrm>
          <a:off x="6451600" y="1809750"/>
          <a:ext cx="2160000" cy="133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008AB4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</a:t>
          </a:r>
          <a:r>
            <a:rPr lang="en-US" sz="1050" b="1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LÉPÉS</a:t>
          </a:r>
          <a:r>
            <a:rPr lang="en-US" sz="1050" b="1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: </a:t>
          </a:r>
          <a:r>
            <a:rPr lang="en-US" sz="1100" b="0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Kérjük válassza ki a rendelni kívánt terméket!</a:t>
          </a:r>
        </a:p>
        <a:p>
          <a:pPr algn="l" rtl="0">
            <a:defRPr sz="1000"/>
          </a:pPr>
          <a:endParaRPr lang="en-US" sz="1100" b="0" i="0" u="none" strike="noStrike" baseline="0">
            <a:solidFill>
              <a:srgbClr val="008AB4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ctr" rtl="0"/>
          <a:r>
            <a:rPr lang="en-US" sz="11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Cikk kiválasztása csak üres </a:t>
          </a:r>
          <a:br>
            <a:rPr lang="en-US" sz="11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en-US" sz="1100" b="1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MÉRET </a:t>
          </a:r>
          <a:r>
            <a:rPr lang="en-US" sz="11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mező </a:t>
          </a:r>
          <a:br>
            <a:rPr lang="en-US" sz="11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en-US" sz="1100" b="0" i="0" baseline="0">
              <a:solidFill>
                <a:srgbClr val="C00000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esetén lehetséges!</a:t>
          </a:r>
          <a:endParaRPr lang="en-US" sz="1100">
            <a:solidFill>
              <a:srgbClr val="C00000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 editAs="oneCell">
    <xdr:from>
      <xdr:col>4</xdr:col>
      <xdr:colOff>1101725</xdr:colOff>
      <xdr:row>3</xdr:row>
      <xdr:rowOff>180975</xdr:rowOff>
    </xdr:from>
    <xdr:to>
      <xdr:col>4</xdr:col>
      <xdr:colOff>3254105</xdr:colOff>
      <xdr:row>8</xdr:row>
      <xdr:rowOff>150900</xdr:rowOff>
    </xdr:to>
    <xdr:sp macro="" textlink="">
      <xdr:nvSpPr>
        <xdr:cNvPr id="9" name="Text Box 6" descr="Tip to use this worksheet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>
          <a:spLocks noChangeArrowheads="1"/>
        </xdr:cNvSpPr>
      </xdr:nvSpPr>
      <xdr:spPr bwMode="auto">
        <a:xfrm>
          <a:off x="8912225" y="1809750"/>
          <a:ext cx="2160000" cy="133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008AB4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</a:t>
          </a:r>
          <a:r>
            <a:rPr lang="en-US" sz="1050" b="1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. LÉPÉS</a:t>
          </a:r>
          <a:r>
            <a:rPr lang="en-US" sz="1050" b="1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: </a:t>
          </a:r>
          <a:r>
            <a:rPr lang="en-US" sz="1050" b="0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 kategória és cikk kiválasztása után kérjük válassza ki a megfelelő méretet!</a:t>
          </a:r>
          <a:br>
            <a:rPr lang="en-US" sz="1050" b="0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en-US" sz="1100" b="0" i="0" u="none" strike="noStrike" baseline="0">
            <a:solidFill>
              <a:srgbClr val="008AB4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ctr" rtl="0">
            <a:defRPr sz="1000"/>
          </a:pPr>
          <a:r>
            <a:rPr lang="en-US" sz="1100" b="0" i="0" u="none" strike="noStrike" baseline="0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Csak a listában szereplő méreteket tudja megadni!</a:t>
          </a:r>
        </a:p>
      </xdr:txBody>
    </xdr:sp>
    <xdr:clientData fPrintsWithSheet="0"/>
  </xdr:twoCellAnchor>
  <xdr:twoCellAnchor editAs="oneCell">
    <xdr:from>
      <xdr:col>4</xdr:col>
      <xdr:colOff>3562350</xdr:colOff>
      <xdr:row>3</xdr:row>
      <xdr:rowOff>180975</xdr:rowOff>
    </xdr:from>
    <xdr:to>
      <xdr:col>6</xdr:col>
      <xdr:colOff>209280</xdr:colOff>
      <xdr:row>8</xdr:row>
      <xdr:rowOff>150900</xdr:rowOff>
    </xdr:to>
    <xdr:sp macro="" textlink="">
      <xdr:nvSpPr>
        <xdr:cNvPr id="10" name="Text Box 6" descr="Tip to use this worksheet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>
          <a:spLocks noChangeArrowheads="1"/>
        </xdr:cNvSpPr>
      </xdr:nvSpPr>
      <xdr:spPr bwMode="auto">
        <a:xfrm>
          <a:off x="11372850" y="1809750"/>
          <a:ext cx="2160000" cy="133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008AB4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</a:t>
          </a:r>
          <a:r>
            <a:rPr lang="en-US" sz="1050" b="1" i="0" baseline="0">
              <a:solidFill>
                <a:srgbClr val="008AB4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. LÉPÉS</a:t>
          </a:r>
          <a:r>
            <a:rPr lang="en-US" sz="1050" b="1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: </a:t>
          </a:r>
          <a:r>
            <a:rPr lang="en-US" sz="1100" b="0" i="0" u="none" strike="noStrike" baseline="0">
              <a:solidFill>
                <a:srgbClr val="008AB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Kérjük a rendelni kívánt  mennyiséget is adja meg!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</xdr:row>
          <xdr:rowOff>0</xdr:rowOff>
        </xdr:from>
        <xdr:to>
          <xdr:col>9</xdr:col>
          <xdr:colOff>17562</xdr:colOff>
          <xdr:row>9</xdr:row>
          <xdr:rowOff>1367</xdr:rowOff>
        </xdr:to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E1E75859-B5B2-49EA-A9C5-49F0BCA07AB5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howPicture" spid="_x0000_s20773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4325600" y="1628775"/>
              <a:ext cx="3120807" cy="1563467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2</xdr:col>
      <xdr:colOff>0</xdr:colOff>
      <xdr:row>0</xdr:row>
      <xdr:rowOff>0</xdr:rowOff>
    </xdr:from>
    <xdr:to>
      <xdr:col>3</xdr:col>
      <xdr:colOff>101600</xdr:colOff>
      <xdr:row>4</xdr:row>
      <xdr:rowOff>186185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54FA9C59-2E02-6349-AC74-FC918C5FA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1</xdr:col>
      <xdr:colOff>382425</xdr:colOff>
      <xdr:row>5</xdr:row>
      <xdr:rowOff>4275</xdr:rowOff>
    </xdr:to>
    <xdr:sp macro="" textlink="">
      <xdr:nvSpPr>
        <xdr:cNvPr id="3" name="Arrow: Left 2">
          <a:hlinkClick xmlns:r="http://schemas.openxmlformats.org/officeDocument/2006/relationships" r:id="rId1" tooltip="Vissza az Útmutató-hoz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19050" y="19050"/>
          <a:ext cx="792000" cy="2376000"/>
        </a:xfrm>
        <a:prstGeom prst="leftArrow">
          <a:avLst/>
        </a:prstGeom>
        <a:solidFill>
          <a:srgbClr val="008AB4"/>
        </a:solidFill>
        <a:effectLst>
          <a:outerShdw blurRad="127000" dist="63500" dir="8100000" algn="ctr" rotWithShape="0">
            <a:srgbClr val="000000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/>
            <a:t>Útmutató</a:t>
          </a:r>
          <a:endParaRPr lang="hu-HU" sz="1100"/>
        </a:p>
      </xdr:txBody>
    </xdr:sp>
    <xdr:clientData/>
  </xdr:twoCellAnchor>
  <xdr:twoCellAnchor editAs="oneCell">
    <xdr:from>
      <xdr:col>3</xdr:col>
      <xdr:colOff>1990725</xdr:colOff>
      <xdr:row>2</xdr:row>
      <xdr:rowOff>304800</xdr:rowOff>
    </xdr:from>
    <xdr:to>
      <xdr:col>5</xdr:col>
      <xdr:colOff>0</xdr:colOff>
      <xdr:row>4</xdr:row>
      <xdr:rowOff>247650</xdr:rowOff>
    </xdr:to>
    <xdr:sp macro="" textlink="">
      <xdr:nvSpPr>
        <xdr:cNvPr id="5" name="Text Box 6" descr="Tip to use this worksheet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 txBox="1">
          <a:spLocks noChangeArrowheads="1"/>
        </xdr:cNvSpPr>
      </xdr:nvSpPr>
      <xdr:spPr bwMode="auto">
        <a:xfrm>
          <a:off x="5943600" y="1552575"/>
          <a:ext cx="4962525" cy="704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6350">
          <a:solidFill>
            <a:srgbClr val="008AB4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200" b="0" i="0" u="none" strike="noStrike" baseline="0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Az anyagkigyüjtés gyors feldolgozása érdekében kérjük, hogy itt csak az olyan idomok adatait adja meg amelyek a többi lapon nem szereplnek!</a:t>
          </a:r>
        </a:p>
      </xdr:txBody>
    </xdr:sp>
    <xdr:clientData fPrintsWithSheet="0"/>
  </xdr:twoCellAnchor>
  <xdr:twoCellAnchor editAs="oneCell">
    <xdr:from>
      <xdr:col>3</xdr:col>
      <xdr:colOff>1000125</xdr:colOff>
      <xdr:row>2</xdr:row>
      <xdr:rowOff>200025</xdr:rowOff>
    </xdr:from>
    <xdr:to>
      <xdr:col>3</xdr:col>
      <xdr:colOff>1914525</xdr:colOff>
      <xdr:row>4</xdr:row>
      <xdr:rowOff>352425</xdr:rowOff>
    </xdr:to>
    <xdr:pic>
      <xdr:nvPicPr>
        <xdr:cNvPr id="8" name="Graphic 7" descr="Warning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953000" y="14478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323274</xdr:colOff>
      <xdr:row>0</xdr:row>
      <xdr:rowOff>23090</xdr:rowOff>
    </xdr:from>
    <xdr:to>
      <xdr:col>3</xdr:col>
      <xdr:colOff>98974</xdr:colOff>
      <xdr:row>3</xdr:row>
      <xdr:rowOff>369453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8115B5A2-8CF4-034F-A1C7-6329CC634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547" y="23090"/>
          <a:ext cx="2869882" cy="196272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28574</xdr:colOff>
      <xdr:row>19</xdr:row>
      <xdr:rowOff>57128</xdr:rowOff>
    </xdr:from>
    <xdr:to>
      <xdr:col>0</xdr:col>
      <xdr:colOff>2548574</xdr:colOff>
      <xdr:row>19</xdr:row>
      <xdr:rowOff>1493167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1DEB08-9370-4890-8C27-844231C1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3224191"/>
          <a:ext cx="2520000" cy="14360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26</xdr:col>
      <xdr:colOff>2547620</xdr:colOff>
      <xdr:row>8</xdr:row>
      <xdr:rowOff>81570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9050" y="19050"/>
          <a:ext cx="13768070" cy="3047020"/>
          <a:chOff x="0" y="28575"/>
          <a:chExt cx="13891895" cy="3053370"/>
        </a:xfrm>
      </xdr:grpSpPr>
      <xdr:pic>
        <xdr:nvPicPr>
          <xdr:cNvPr id="5" name="Kép 3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52976" y="1257301"/>
            <a:ext cx="3350029" cy="18246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53575" y="85740"/>
            <a:ext cx="4338320" cy="2853690"/>
          </a:xfrm>
          <a:prstGeom prst="rect">
            <a:avLst/>
          </a:prstGeom>
        </xdr:spPr>
      </xdr:pic>
      <xdr:sp macro="" textlink="">
        <xdr:nvSpPr>
          <xdr:cNvPr id="9" name="Arrow: Left 8">
            <a:hlinkClick xmlns:r="http://schemas.openxmlformats.org/officeDocument/2006/relationships" r:id="rId3" tooltip="Vissza az Útmutató-hoz"/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/>
        </xdr:nvSpPr>
        <xdr:spPr>
          <a:xfrm>
            <a:off x="0" y="28575"/>
            <a:ext cx="792000" cy="2376000"/>
          </a:xfrm>
          <a:prstGeom prst="leftArrow">
            <a:avLst/>
          </a:prstGeom>
          <a:solidFill>
            <a:srgbClr val="008AB4"/>
          </a:solidFill>
          <a:effectLst>
            <a:outerShdw blurRad="127000" dist="63500" dir="8100000" algn="ctr" rotWithShape="0">
              <a:srgbClr val="000000">
                <a:alpha val="4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270" lIns="90000" rtlCol="0" anchor="ctr"/>
          <a:lstStyle/>
          <a:p>
            <a:pPr algn="ctr"/>
            <a:r>
              <a:rPr lang="en-US" sz="2000"/>
              <a:t>Útmutató</a:t>
            </a:r>
            <a:endParaRPr lang="hu-HU" sz="1100"/>
          </a:p>
        </xdr:txBody>
      </xdr:sp>
    </xdr:grpSp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8" name="Graphic 7" descr="Informatio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4</xdr:col>
      <xdr:colOff>381000</xdr:colOff>
      <xdr:row>8</xdr:row>
      <xdr:rowOff>152400</xdr:rowOff>
    </xdr:to>
    <xdr:pic>
      <xdr:nvPicPr>
        <xdr:cNvPr id="10" name="Graphic 9" descr="Line Arrow: Clockwise curv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0</xdr:rowOff>
    </xdr:from>
    <xdr:to>
      <xdr:col>4</xdr:col>
      <xdr:colOff>292100</xdr:colOff>
      <xdr:row>4</xdr:row>
      <xdr:rowOff>186185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FC92BD46-BA66-3740-9999-99D0C2DED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26</xdr:col>
      <xdr:colOff>1950720</xdr:colOff>
      <xdr:row>8</xdr:row>
      <xdr:rowOff>46990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19050" y="19050"/>
          <a:ext cx="16943070" cy="3012440"/>
          <a:chOff x="28575" y="19050"/>
          <a:chExt cx="17120870" cy="302514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8200" y="619125"/>
            <a:ext cx="1252538" cy="1252538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811125" y="190500"/>
            <a:ext cx="4338320" cy="2853690"/>
          </a:xfrm>
          <a:prstGeom prst="rect">
            <a:avLst/>
          </a:prstGeom>
        </xdr:spPr>
      </xdr:pic>
      <xdr:sp macro="" textlink="">
        <xdr:nvSpPr>
          <xdr:cNvPr id="6" name="Arrow: Left 5">
            <a:hlinkClick xmlns:r="http://schemas.openxmlformats.org/officeDocument/2006/relationships" r:id="rId3" tooltip="Vissza az Útmutató-hoz"/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28575" y="19050"/>
            <a:ext cx="792000" cy="2376000"/>
          </a:xfrm>
          <a:prstGeom prst="leftArrow">
            <a:avLst/>
          </a:prstGeom>
          <a:solidFill>
            <a:srgbClr val="008AB4"/>
          </a:solidFill>
          <a:effectLst>
            <a:outerShdw blurRad="127000" dist="63500" dir="8100000" algn="ctr" rotWithShape="0">
              <a:srgbClr val="000000">
                <a:alpha val="4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270" rtlCol="0" anchor="ctr"/>
          <a:lstStyle/>
          <a:p>
            <a:pPr algn="ctr"/>
            <a:r>
              <a:rPr lang="en-US" sz="2000"/>
              <a:t>Útmutató</a:t>
            </a:r>
            <a:endParaRPr lang="hu-HU" sz="1100"/>
          </a:p>
        </xdr:txBody>
      </xdr:sp>
    </xdr:grpSp>
    <xdr:clientData/>
  </xdr:twoCellAnchor>
  <xdr:twoCellAnchor editAs="oneCell">
    <xdr:from>
      <xdr:col>4</xdr:col>
      <xdr:colOff>781050</xdr:colOff>
      <xdr:row>2</xdr:row>
      <xdr:rowOff>19050</xdr:rowOff>
    </xdr:from>
    <xdr:to>
      <xdr:col>14</xdr:col>
      <xdr:colOff>676275</xdr:colOff>
      <xdr:row>8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1266825"/>
          <a:ext cx="394335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9" name="Graphic 8" descr="Information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4</xdr:col>
      <xdr:colOff>381000</xdr:colOff>
      <xdr:row>8</xdr:row>
      <xdr:rowOff>152400</xdr:rowOff>
    </xdr:to>
    <xdr:pic>
      <xdr:nvPicPr>
        <xdr:cNvPr id="10" name="Graphic 9" descr="Line Arrow: Clockwise curv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26</xdr:col>
      <xdr:colOff>2147570</xdr:colOff>
      <xdr:row>8</xdr:row>
      <xdr:rowOff>142875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9050" y="19050"/>
          <a:ext cx="14175377" cy="3099254"/>
          <a:chOff x="19050" y="19050"/>
          <a:chExt cx="14301470" cy="3114675"/>
        </a:xfrm>
      </xdr:grpSpPr>
      <xdr:pic>
        <xdr:nvPicPr>
          <xdr:cNvPr id="5" name="Kép 3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00" y="1228725"/>
            <a:ext cx="3667125" cy="1905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82200" y="247650"/>
            <a:ext cx="4338320" cy="2853690"/>
          </a:xfrm>
          <a:prstGeom prst="rect">
            <a:avLst/>
          </a:prstGeom>
        </xdr:spPr>
      </xdr:pic>
      <xdr:sp macro="" textlink="">
        <xdr:nvSpPr>
          <xdr:cNvPr id="6" name="Arrow: Left 5">
            <a:hlinkClick xmlns:r="http://schemas.openxmlformats.org/officeDocument/2006/relationships" r:id="rId3" tooltip="Vissza az Útmutató-hoz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/>
        </xdr:nvSpPr>
        <xdr:spPr>
          <a:xfrm>
            <a:off x="19050" y="19050"/>
            <a:ext cx="792000" cy="2376000"/>
          </a:xfrm>
          <a:prstGeom prst="leftArrow">
            <a:avLst/>
          </a:prstGeom>
          <a:solidFill>
            <a:srgbClr val="008AB4"/>
          </a:solidFill>
          <a:effectLst>
            <a:outerShdw blurRad="127000" dist="63500" dir="8100000" algn="ctr" rotWithShape="0">
              <a:srgbClr val="000000">
                <a:alpha val="4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270" rtlCol="0" anchor="ctr"/>
          <a:lstStyle/>
          <a:p>
            <a:pPr algn="ctr"/>
            <a:r>
              <a:rPr lang="en-US" sz="2000"/>
              <a:t>Útmutató</a:t>
            </a:r>
            <a:endParaRPr lang="hu-HU" sz="1100"/>
          </a:p>
        </xdr:txBody>
      </xdr:sp>
    </xdr:grpSp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8" name="Graphic 7" descr="Information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4</xdr:col>
      <xdr:colOff>381000</xdr:colOff>
      <xdr:row>8</xdr:row>
      <xdr:rowOff>152400</xdr:rowOff>
    </xdr:to>
    <xdr:pic>
      <xdr:nvPicPr>
        <xdr:cNvPr id="10" name="Graphic 9" descr="Line Arrow: Clockwise curv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200480</xdr:colOff>
      <xdr:row>0</xdr:row>
      <xdr:rowOff>0</xdr:rowOff>
    </xdr:from>
    <xdr:to>
      <xdr:col>4</xdr:col>
      <xdr:colOff>303894</xdr:colOff>
      <xdr:row>4</xdr:row>
      <xdr:rowOff>184371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41589F8A-CB20-2D49-BB46-A06288BD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1" y="0"/>
          <a:ext cx="3187700" cy="21800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26</xdr:col>
      <xdr:colOff>2522220</xdr:colOff>
      <xdr:row>8</xdr:row>
      <xdr:rowOff>141783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19050" y="19050"/>
          <a:ext cx="13742670" cy="3107233"/>
          <a:chOff x="19050" y="19050"/>
          <a:chExt cx="13872845" cy="3119933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53575" y="180975"/>
            <a:ext cx="4338320" cy="2853690"/>
          </a:xfrm>
          <a:prstGeom prst="rect">
            <a:avLst/>
          </a:prstGeom>
        </xdr:spPr>
      </xdr:pic>
      <xdr:pic>
        <xdr:nvPicPr>
          <xdr:cNvPr id="5" name="Kép 3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4772021" y="1230983"/>
            <a:ext cx="4202645" cy="1908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Arrow: Left 5">
            <a:hlinkClick xmlns:r="http://schemas.openxmlformats.org/officeDocument/2006/relationships" r:id="rId3" tooltip="Vissza az Útmutató-hoz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/>
        </xdr:nvSpPr>
        <xdr:spPr>
          <a:xfrm>
            <a:off x="19050" y="19050"/>
            <a:ext cx="792000" cy="2376000"/>
          </a:xfrm>
          <a:prstGeom prst="leftArrow">
            <a:avLst/>
          </a:prstGeom>
          <a:solidFill>
            <a:srgbClr val="008AB4"/>
          </a:solidFill>
          <a:effectLst>
            <a:outerShdw blurRad="127000" dist="63500" dir="8100000" algn="ctr" rotWithShape="0">
              <a:srgbClr val="000000">
                <a:alpha val="5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270" rtlCol="0" anchor="ctr"/>
          <a:lstStyle/>
          <a:p>
            <a:pPr algn="ctr"/>
            <a:r>
              <a:rPr lang="en-US" sz="2000"/>
              <a:t>Útmutató</a:t>
            </a:r>
            <a:endParaRPr lang="hu-HU" sz="1100"/>
          </a:p>
        </xdr:txBody>
      </xdr:sp>
    </xdr:grpSp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9" name="Graphic 8" descr="Information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10" name="Graphic 9" descr="Line Arrow: Clockwise curv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0</xdr:row>
      <xdr:rowOff>0</xdr:rowOff>
    </xdr:from>
    <xdr:to>
      <xdr:col>3</xdr:col>
      <xdr:colOff>165100</xdr:colOff>
      <xdr:row>4</xdr:row>
      <xdr:rowOff>186185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198C757F-6EF0-144A-BC1C-DE43B987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26</xdr:col>
      <xdr:colOff>2157095</xdr:colOff>
      <xdr:row>8</xdr:row>
      <xdr:rowOff>172068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9050" y="19050"/>
          <a:ext cx="14977745" cy="3137518"/>
          <a:chOff x="19050" y="19050"/>
          <a:chExt cx="15120620" cy="3157104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01350" y="266700"/>
            <a:ext cx="4338320" cy="2853690"/>
          </a:xfrm>
          <a:prstGeom prst="rect">
            <a:avLst/>
          </a:prstGeom>
        </xdr:spPr>
      </xdr:pic>
      <xdr:sp macro="" textlink="">
        <xdr:nvSpPr>
          <xdr:cNvPr id="5" name="Arrow: Left 4">
            <a:hlinkClick xmlns:r="http://schemas.openxmlformats.org/officeDocument/2006/relationships" r:id="rId2" tooltip="Vissza az Útmutató-hoz"/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/>
        </xdr:nvSpPr>
        <xdr:spPr>
          <a:xfrm>
            <a:off x="19050" y="19050"/>
            <a:ext cx="792000" cy="2376000"/>
          </a:xfrm>
          <a:prstGeom prst="leftArrow">
            <a:avLst/>
          </a:prstGeom>
          <a:solidFill>
            <a:srgbClr val="008AB4"/>
          </a:solidFill>
          <a:effectLst>
            <a:outerShdw blurRad="127000" dist="63500" dir="8100000" algn="tr" rotWithShape="0">
              <a:prstClr val="black">
                <a:alpha val="40000"/>
              </a:prstClr>
            </a:outerShdw>
            <a:reflection endPos="0" dir="5400000" sy="-100000" algn="bl" rotWithShape="0"/>
            <a:softEdge rad="0"/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270" rtlCol="0" anchor="ctr"/>
          <a:lstStyle/>
          <a:p>
            <a:pPr algn="ctr"/>
            <a:r>
              <a:rPr lang="en-US" sz="2000"/>
              <a:t>Útmutató</a:t>
            </a:r>
            <a:endParaRPr lang="hu-HU" sz="1100"/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4781540" y="1187818"/>
            <a:ext cx="4379594" cy="198833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5</xdr:row>
      <xdr:rowOff>197625</xdr:rowOff>
    </xdr:from>
    <xdr:to>
      <xdr:col>1</xdr:col>
      <xdr:colOff>0</xdr:colOff>
      <xdr:row>8</xdr:row>
      <xdr:rowOff>26175</xdr:rowOff>
    </xdr:to>
    <xdr:pic>
      <xdr:nvPicPr>
        <xdr:cNvPr id="10" name="Graphic 9" descr="Information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884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11" name="Graphic 10" descr="Line Arrow: Clockwise curv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>
    <xdr:from>
      <xdr:col>13</xdr:col>
      <xdr:colOff>66675</xdr:colOff>
      <xdr:row>2</xdr:row>
      <xdr:rowOff>95250</xdr:rowOff>
    </xdr:from>
    <xdr:to>
      <xdr:col>13</xdr:col>
      <xdr:colOff>210675</xdr:colOff>
      <xdr:row>2</xdr:row>
      <xdr:rowOff>239250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Aspect="1"/>
        </xdr:cNvSpPr>
      </xdr:nvSpPr>
      <xdr:spPr>
        <a:xfrm>
          <a:off x="8877300" y="1343025"/>
          <a:ext cx="144000" cy="144000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406400</xdr:colOff>
      <xdr:row>0</xdr:row>
      <xdr:rowOff>0</xdr:rowOff>
    </xdr:from>
    <xdr:to>
      <xdr:col>3</xdr:col>
      <xdr:colOff>88900</xdr:colOff>
      <xdr:row>4</xdr:row>
      <xdr:rowOff>186185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AF0077BA-587F-154E-8240-E6C26D5EC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26</xdr:col>
      <xdr:colOff>1915160</xdr:colOff>
      <xdr:row>8</xdr:row>
      <xdr:rowOff>64338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9050" y="19050"/>
          <a:ext cx="12564110" cy="3029788"/>
          <a:chOff x="19050" y="19050"/>
          <a:chExt cx="12681585" cy="3000136"/>
        </a:xfrm>
      </xdr:grpSpPr>
      <xdr:pic>
        <xdr:nvPicPr>
          <xdr:cNvPr id="5" name="Kép 3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/>
        </xdr:blipFill>
        <xdr:spPr bwMode="auto">
          <a:xfrm>
            <a:off x="4800596" y="1242388"/>
            <a:ext cx="3968546" cy="1776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82075" y="371470"/>
            <a:ext cx="3718560" cy="2446020"/>
          </a:xfrm>
          <a:prstGeom prst="rect">
            <a:avLst/>
          </a:prstGeom>
        </xdr:spPr>
      </xdr:pic>
      <xdr:sp macro="" textlink="">
        <xdr:nvSpPr>
          <xdr:cNvPr id="6" name="Arrow: Left 5">
            <a:hlinkClick xmlns:r="http://schemas.openxmlformats.org/officeDocument/2006/relationships" r:id="rId3" tooltip="Vissza az Útmutató-hoz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/>
        </xdr:nvSpPr>
        <xdr:spPr>
          <a:xfrm>
            <a:off x="19050" y="19050"/>
            <a:ext cx="792000" cy="2376000"/>
          </a:xfrm>
          <a:prstGeom prst="leftArrow">
            <a:avLst/>
          </a:prstGeom>
          <a:solidFill>
            <a:srgbClr val="008AB4"/>
          </a:solidFill>
          <a:effectLst>
            <a:outerShdw blurRad="127000" dist="63500" dir="8100000" algn="ctr" rotWithShape="0">
              <a:srgbClr val="000000">
                <a:alpha val="4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270" rtlCol="0" anchor="ctr"/>
          <a:lstStyle/>
          <a:p>
            <a:pPr algn="ctr"/>
            <a:r>
              <a:rPr lang="en-US" sz="2000"/>
              <a:t>Útmutató</a:t>
            </a:r>
            <a:endParaRPr lang="hu-HU" sz="1100"/>
          </a:p>
        </xdr:txBody>
      </xdr:sp>
    </xdr:grpSp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25400</xdr:rowOff>
    </xdr:to>
    <xdr:pic>
      <xdr:nvPicPr>
        <xdr:cNvPr id="8" name="Graphic 7" descr="Information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10" name="Graphic 9" descr="Line Arrow: Clockwise curv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101600</xdr:colOff>
      <xdr:row>4</xdr:row>
      <xdr:rowOff>186185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95E33817-76EC-A341-B32B-6E6E17E98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3187700" cy="21800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19050</xdr:rowOff>
    </xdr:from>
    <xdr:to>
      <xdr:col>26</xdr:col>
      <xdr:colOff>1909445</xdr:colOff>
      <xdr:row>8</xdr:row>
      <xdr:rowOff>100770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19050" y="19050"/>
          <a:ext cx="14158595" cy="3066220"/>
          <a:chOff x="19050" y="19050"/>
          <a:chExt cx="14291945" cy="307257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72675" y="76200"/>
            <a:ext cx="4338320" cy="2853690"/>
          </a:xfrm>
          <a:prstGeom prst="rect">
            <a:avLst/>
          </a:prstGeom>
        </xdr:spPr>
      </xdr:pic>
      <xdr:sp macro="" textlink="">
        <xdr:nvSpPr>
          <xdr:cNvPr id="6" name="Arrow: Left 5">
            <a:hlinkClick xmlns:r="http://schemas.openxmlformats.org/officeDocument/2006/relationships" r:id="rId2" tooltip="Vissza az Útmutató-hoz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>
          <a:xfrm>
            <a:off x="19050" y="19050"/>
            <a:ext cx="792000" cy="2376000"/>
          </a:xfrm>
          <a:prstGeom prst="leftArrow">
            <a:avLst/>
          </a:prstGeom>
          <a:solidFill>
            <a:srgbClr val="008AB4"/>
          </a:solidFill>
          <a:effectLst>
            <a:outerShdw blurRad="127000" dist="63500" dir="8100000" algn="ctr" rotWithShape="0">
              <a:srgbClr val="000000">
                <a:alpha val="4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270" rtlCol="0" anchor="ctr"/>
          <a:lstStyle/>
          <a:p>
            <a:pPr algn="ctr"/>
            <a:r>
              <a:rPr lang="en-US" sz="2000"/>
              <a:t>Útmutató</a:t>
            </a:r>
            <a:endParaRPr lang="hu-HU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4781544" y="1219620"/>
            <a:ext cx="4123348" cy="18720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8</xdr:row>
      <xdr:rowOff>28575</xdr:rowOff>
    </xdr:to>
    <xdr:pic>
      <xdr:nvPicPr>
        <xdr:cNvPr id="8" name="Graphic 7" descr="Information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0" y="2590800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5</xdr:row>
      <xdr:rowOff>0</xdr:rowOff>
    </xdr:from>
    <xdr:to>
      <xdr:col>3</xdr:col>
      <xdr:colOff>381000</xdr:colOff>
      <xdr:row>8</xdr:row>
      <xdr:rowOff>152400</xdr:rowOff>
    </xdr:to>
    <xdr:pic>
      <xdr:nvPicPr>
        <xdr:cNvPr id="9" name="Graphic 8" descr="Line Arrow: Clockwise curv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800000">
          <a:off x="3581400" y="2390775"/>
          <a:ext cx="752475" cy="752475"/>
        </a:xfrm>
        <a:prstGeom prst="rect">
          <a:avLst/>
        </a:prstGeom>
      </xdr:spPr>
    </xdr:pic>
    <xdr:clientData/>
  </xdr:twoCellAnchor>
  <xdr:twoCellAnchor>
    <xdr:from>
      <xdr:col>13</xdr:col>
      <xdr:colOff>704850</xdr:colOff>
      <xdr:row>2</xdr:row>
      <xdr:rowOff>114300</xdr:rowOff>
    </xdr:from>
    <xdr:to>
      <xdr:col>17</xdr:col>
      <xdr:colOff>39225</xdr:colOff>
      <xdr:row>2</xdr:row>
      <xdr:rowOff>258300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spect="1"/>
        </xdr:cNvSpPr>
      </xdr:nvSpPr>
      <xdr:spPr>
        <a:xfrm>
          <a:off x="8705850" y="1362075"/>
          <a:ext cx="144000" cy="144000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406400</xdr:colOff>
      <xdr:row>0</xdr:row>
      <xdr:rowOff>0</xdr:rowOff>
    </xdr:from>
    <xdr:to>
      <xdr:col>3</xdr:col>
      <xdr:colOff>88900</xdr:colOff>
      <xdr:row>4</xdr:row>
      <xdr:rowOff>186185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40ECF895-E91B-FF44-96CD-5190E1E2A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0"/>
          <a:ext cx="3187700" cy="218008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KGBNE" displayName="KGBNE" ref="C10:AA310" totalsRowShown="0" headerRowDxfId="656" dataDxfId="655">
  <autoFilter ref="C10:AA310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000-000001000000}" name="Rendszer megnevezés" dataDxfId="654"/>
    <tableColumn id="3" xr3:uid="{00000000-0010-0000-0000-000003000000}" name="a" dataDxfId="653"/>
    <tableColumn id="11" xr3:uid="{00000000-0010-0000-0000-00000B000000}" name="a1" dataDxfId="652"/>
    <tableColumn id="10" xr3:uid="{00000000-0010-0000-0000-00000A000000}" name="a2" dataDxfId="651"/>
    <tableColumn id="12" xr3:uid="{00000000-0010-0000-0000-00000C000000}" name="a3" dataDxfId="650"/>
    <tableColumn id="4" xr3:uid="{00000000-0010-0000-0000-000004000000}" name="b" dataDxfId="649"/>
    <tableColumn id="14" xr3:uid="{00000000-0010-0000-0000-00000E000000}" name="c" dataDxfId="648"/>
    <tableColumn id="15" xr3:uid="{00000000-0010-0000-0000-00000F000000}" name="d" dataDxfId="647"/>
    <tableColumn id="32" xr3:uid="{00000000-0010-0000-0000-000020000000}" name="D2" dataDxfId="646"/>
    <tableColumn id="16" xr3:uid="{00000000-0010-0000-0000-000010000000}" name="e" dataDxfId="645"/>
    <tableColumn id="17" xr3:uid="{00000000-0010-0000-0000-000011000000}" name="f" dataDxfId="644"/>
    <tableColumn id="5" xr3:uid="{00000000-0010-0000-0000-000005000000}" name="L" dataDxfId="643"/>
    <tableColumn id="18" xr3:uid="{00000000-0010-0000-0000-000012000000}" name="l1" dataDxfId="642"/>
    <tableColumn id="19" xr3:uid="{00000000-0010-0000-0000-000013000000}" name="l2" dataDxfId="641"/>
    <tableColumn id="20" xr3:uid="{00000000-0010-0000-0000-000014000000}" name="l3" dataDxfId="640"/>
    <tableColumn id="21" xr3:uid="{00000000-0010-0000-0000-000015000000}" name="X" dataDxfId="639"/>
    <tableColumn id="22" xr3:uid="{00000000-0010-0000-0000-000016000000}" name="r" dataDxfId="638"/>
    <tableColumn id="23" xr3:uid="{00000000-0010-0000-0000-000017000000}" name="ß" dataDxfId="637"/>
    <tableColumn id="13" xr3:uid="{00000000-0010-0000-0000-00000D000000}" name="légtömörség" dataDxfId="636"/>
    <tableColumn id="6" xr3:uid="{00000000-0010-0000-0000-000006000000}" name="lemez vastagság" dataDxfId="635"/>
    <tableColumn id="7" xr3:uid="{00000000-0010-0000-0000-000007000000}" name="keret1" dataDxfId="634"/>
    <tableColumn id="8" xr3:uid="{00000000-0010-0000-0000-000008000000}" name="keret2" dataDxfId="633"/>
    <tableColumn id="24" xr3:uid="{00000000-0010-0000-0000-000018000000}" name="keret3" dataDxfId="632"/>
    <tableColumn id="2" xr3:uid="{00000000-0010-0000-0000-000002000000}" name="db" dataDxfId="631"/>
    <tableColumn id="9" xr3:uid="{00000000-0010-0000-0000-000009000000}" name="megjegyzés" dataDxfId="630">
      <calculatedColumnFormula>+E39D34:J40D28:AA11</calculatedColumnFormula>
    </tableColumn>
  </tableColumns>
  <tableStyleInfo name="TableIdom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9000000}" name="KGBNI12" displayName="KGBNI12" ref="C10:AA160" totalsRowShown="0" headerRowDxfId="316" dataDxfId="315" tableBorderDxfId="314">
  <autoFilter ref="C10:AA160" xr:uid="{00000000-0009-0000-0100-00001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900-000001000000}" name="Rendszer megnevezés" dataDxfId="313"/>
    <tableColumn id="2" xr3:uid="{00000000-0010-0000-0900-000002000000}" name="a" dataDxfId="312"/>
    <tableColumn id="3" xr3:uid="{00000000-0010-0000-0900-000003000000}" name="a1" dataDxfId="311"/>
    <tableColumn id="4" xr3:uid="{00000000-0010-0000-0900-000004000000}" name="a2" dataDxfId="310"/>
    <tableColumn id="5" xr3:uid="{00000000-0010-0000-0900-000005000000}" name="a3" dataDxfId="309"/>
    <tableColumn id="6" xr3:uid="{00000000-0010-0000-0900-000006000000}" name="b" dataDxfId="308"/>
    <tableColumn id="8" xr3:uid="{00000000-0010-0000-0900-000008000000}" name="c" dataDxfId="307"/>
    <tableColumn id="9" xr3:uid="{00000000-0010-0000-0900-000009000000}" name="d" dataDxfId="306"/>
    <tableColumn id="7" xr3:uid="{00000000-0010-0000-0900-000007000000}" name="D2" dataDxfId="305"/>
    <tableColumn id="10" xr3:uid="{00000000-0010-0000-0900-00000A000000}" name="e" dataDxfId="304"/>
    <tableColumn id="11" xr3:uid="{00000000-0010-0000-0900-00000B000000}" name="f" dataDxfId="303"/>
    <tableColumn id="12" xr3:uid="{00000000-0010-0000-0900-00000C000000}" name="L" dataDxfId="302"/>
    <tableColumn id="13" xr3:uid="{00000000-0010-0000-0900-00000D000000}" name="l1" dataDxfId="301"/>
    <tableColumn id="14" xr3:uid="{00000000-0010-0000-0900-00000E000000}" name="l2" dataDxfId="300"/>
    <tableColumn id="15" xr3:uid="{00000000-0010-0000-0900-00000F000000}" name="l3" dataDxfId="299"/>
    <tableColumn id="16" xr3:uid="{00000000-0010-0000-0900-000010000000}" name="X" dataDxfId="298"/>
    <tableColumn id="17" xr3:uid="{00000000-0010-0000-0900-000011000000}" name="r" dataDxfId="297"/>
    <tableColumn id="18" xr3:uid="{00000000-0010-0000-0900-000012000000}" name="ß" dataDxfId="296"/>
    <tableColumn id="24" xr3:uid="{00000000-0010-0000-0900-000018000000}" name="légtömörség" dataDxfId="295"/>
    <tableColumn id="19" xr3:uid="{00000000-0010-0000-0900-000013000000}" name="lemez vastagság" dataDxfId="294"/>
    <tableColumn id="20" xr3:uid="{00000000-0010-0000-0900-000014000000}" name="keret1" dataDxfId="293"/>
    <tableColumn id="21" xr3:uid="{00000000-0010-0000-0900-000015000000}" name="keret2" dataDxfId="292"/>
    <tableColumn id="25" xr3:uid="{00000000-0010-0000-0900-000019000000}" name="keret3" dataDxfId="291"/>
    <tableColumn id="22" xr3:uid="{00000000-0010-0000-0900-000016000000}" name="db" dataDxfId="290"/>
    <tableColumn id="23" xr3:uid="{00000000-0010-0000-0900-000017000000}" name="megjegyzés" dataDxfId="289"/>
  </tableColumns>
  <tableStyleInfo name="TableIdom" showFirstColumn="0" showLastColumn="0" showRowStripes="0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56E7A8B-3F67-4918-A95B-1CE7DB5C2018}" name="KGBNI13" displayName="KGBNI13" ref="C10:AA160" totalsRowShown="0" headerRowDxfId="282" dataDxfId="281" tableBorderDxfId="280">
  <autoFilter ref="C10:AA160" xr:uid="{00000000-0009-0000-0100-00001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AEAB9A3F-E5E9-4C7E-8CA8-F11DBBB6BBD7}" name="Rendszer megnevezés" dataDxfId="279"/>
    <tableColumn id="2" xr3:uid="{2DB5B23B-66C8-4A87-8B9A-03D871F65AE0}" name="a" dataDxfId="278"/>
    <tableColumn id="3" xr3:uid="{76467D90-946E-4310-ADD6-EB9535713670}" name="a1" dataDxfId="277"/>
    <tableColumn id="4" xr3:uid="{5ACB539F-1AEB-4699-9167-0FA3B27786E2}" name="a2" dataDxfId="276"/>
    <tableColumn id="5" xr3:uid="{8FE91C81-60D3-4230-9FD8-9C467BEADC42}" name="a3" dataDxfId="275"/>
    <tableColumn id="6" xr3:uid="{CB76B011-8707-47C3-A3D2-A5D9518C6D02}" name="b" dataDxfId="274"/>
    <tableColumn id="8" xr3:uid="{0C9C54E5-6B52-44FA-B5BF-C0ED948ECEE2}" name="c" dataDxfId="273"/>
    <tableColumn id="9" xr3:uid="{DD3EEE74-3427-40C6-8C40-74096B44268E}" name="d" dataDxfId="272"/>
    <tableColumn id="7" xr3:uid="{17DA1101-F0CA-4F85-A828-581AF5D12810}" name="D2" dataDxfId="271"/>
    <tableColumn id="10" xr3:uid="{3B711B7A-02EC-4495-87CD-58C26BE1DA09}" name="e" dataDxfId="270"/>
    <tableColumn id="11" xr3:uid="{99F4163F-7B02-4984-B44F-BB61041788B2}" name="f" dataDxfId="269"/>
    <tableColumn id="12" xr3:uid="{23AC430F-F0E2-4584-A690-3D634EB7F452}" name="L" dataDxfId="268"/>
    <tableColumn id="13" xr3:uid="{75295FAA-96D8-4E8A-AC93-067114C27617}" name="l1" dataDxfId="267"/>
    <tableColumn id="14" xr3:uid="{BA19F8F9-46FE-424F-AC93-978F20428FF8}" name="l2" dataDxfId="266"/>
    <tableColumn id="15" xr3:uid="{6E8D4891-472D-46DE-A0BB-F5F686066EF8}" name="l3" dataDxfId="265"/>
    <tableColumn id="16" xr3:uid="{0BBD3175-9B0C-4D51-BC28-533D2F6BF996}" name="X" dataDxfId="264"/>
    <tableColumn id="17" xr3:uid="{35354BB2-2492-45A6-BA99-162FC693B51F}" name="r" dataDxfId="263"/>
    <tableColumn id="18" xr3:uid="{F4093DB2-8BFD-443D-A6B6-933EA6080A1A}" name="ß" dataDxfId="262"/>
    <tableColumn id="24" xr3:uid="{2B51FC41-D89D-4DCF-9C31-86C8815AC593}" name="légtömörség" dataDxfId="261"/>
    <tableColumn id="19" xr3:uid="{AF197CE0-C42A-400A-9681-1ACDE1E951EF}" name="lemez vastagság" dataDxfId="260"/>
    <tableColumn id="20" xr3:uid="{389D262D-301A-495F-AED3-B43817CF32A8}" name="keret1" dataDxfId="259"/>
    <tableColumn id="21" xr3:uid="{E72F2327-497C-4C9E-9E57-97D6DE41E474}" name="keret2" dataDxfId="258"/>
    <tableColumn id="25" xr3:uid="{1B6CCCA1-C1A7-457C-8978-8F89458CA9B7}" name="keret3" dataDxfId="257"/>
    <tableColumn id="22" xr3:uid="{A34031AE-37CD-4A7E-A8BE-BE6D5D86C4B2}" name="db" dataDxfId="256"/>
    <tableColumn id="23" xr3:uid="{F165561D-867C-4679-8EE7-7675A280FE4A}" name="megjegyzés" dataDxfId="255"/>
  </tableColumns>
  <tableStyleInfo name="TableIdom" showFirstColumn="0" showLastColumn="0" showRowStripes="0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A000000}" name="KGBNI14" displayName="KGBNI14" ref="C10:AA160" totalsRowShown="0" headerRowDxfId="249" dataDxfId="248" tableBorderDxfId="247">
  <autoFilter ref="C10:AA160" xr:uid="{00000000-0009-0000-0100-00001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A00-000001000000}" name="Rendszer megnevezés" dataDxfId="246"/>
    <tableColumn id="2" xr3:uid="{00000000-0010-0000-0A00-000002000000}" name="a" dataDxfId="245"/>
    <tableColumn id="3" xr3:uid="{00000000-0010-0000-0A00-000003000000}" name="a1" dataDxfId="244"/>
    <tableColumn id="4" xr3:uid="{00000000-0010-0000-0A00-000004000000}" name="a2" dataDxfId="243"/>
    <tableColumn id="5" xr3:uid="{00000000-0010-0000-0A00-000005000000}" name="a3" dataDxfId="242"/>
    <tableColumn id="6" xr3:uid="{00000000-0010-0000-0A00-000006000000}" name="b" dataDxfId="241"/>
    <tableColumn id="8" xr3:uid="{00000000-0010-0000-0A00-000008000000}" name="c" dataDxfId="240"/>
    <tableColumn id="9" xr3:uid="{00000000-0010-0000-0A00-000009000000}" name="d" dataDxfId="239"/>
    <tableColumn id="7" xr3:uid="{00000000-0010-0000-0A00-000007000000}" name="D2" dataDxfId="238"/>
    <tableColumn id="10" xr3:uid="{00000000-0010-0000-0A00-00000A000000}" name="e" dataDxfId="237"/>
    <tableColumn id="11" xr3:uid="{00000000-0010-0000-0A00-00000B000000}" name="f" dataDxfId="236"/>
    <tableColumn id="12" xr3:uid="{00000000-0010-0000-0A00-00000C000000}" name="L" dataDxfId="235"/>
    <tableColumn id="13" xr3:uid="{00000000-0010-0000-0A00-00000D000000}" name="l1" dataDxfId="234"/>
    <tableColumn id="14" xr3:uid="{00000000-0010-0000-0A00-00000E000000}" name="l2" dataDxfId="233"/>
    <tableColumn id="15" xr3:uid="{00000000-0010-0000-0A00-00000F000000}" name="l3" dataDxfId="232"/>
    <tableColumn id="16" xr3:uid="{00000000-0010-0000-0A00-000010000000}" name="X" dataDxfId="231"/>
    <tableColumn id="17" xr3:uid="{00000000-0010-0000-0A00-000011000000}" name="r" dataDxfId="230"/>
    <tableColumn id="18" xr3:uid="{00000000-0010-0000-0A00-000012000000}" name="ß" dataDxfId="229"/>
    <tableColumn id="25" xr3:uid="{00000000-0010-0000-0A00-000019000000}" name="légtömörség" dataDxfId="228"/>
    <tableColumn id="19" xr3:uid="{00000000-0010-0000-0A00-000013000000}" name="lemez vastagság" dataDxfId="227"/>
    <tableColumn id="20" xr3:uid="{00000000-0010-0000-0A00-000014000000}" name="keret1" dataDxfId="226"/>
    <tableColumn id="21" xr3:uid="{00000000-0010-0000-0A00-000015000000}" name="keret2" dataDxfId="225"/>
    <tableColumn id="24" xr3:uid="{00000000-0010-0000-0A00-000018000000}" name="keret3" dataDxfId="224"/>
    <tableColumn id="22" xr3:uid="{00000000-0010-0000-0A00-000016000000}" name="db" dataDxfId="223"/>
    <tableColumn id="23" xr3:uid="{00000000-0010-0000-0A00-000017000000}" name="megjegyzés" dataDxfId="222"/>
  </tableColumns>
  <tableStyleInfo name="TableIdom" showFirstColumn="0" showLastColumn="0" showRowStripes="0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B000000}" name="KGBHE" displayName="KGBHE" ref="C10:AA160" totalsRowShown="0" headerRowDxfId="214" dataDxfId="213" tableBorderDxfId="212">
  <tableColumns count="25">
    <tableColumn id="1" xr3:uid="{00000000-0010-0000-0B00-000001000000}" name="Rendszer megnevezés" dataDxfId="211"/>
    <tableColumn id="2" xr3:uid="{00000000-0010-0000-0B00-000002000000}" name="a" dataDxfId="210"/>
    <tableColumn id="3" xr3:uid="{00000000-0010-0000-0B00-000003000000}" name="a1" dataDxfId="209"/>
    <tableColumn id="4" xr3:uid="{00000000-0010-0000-0B00-000004000000}" name="a2" dataDxfId="208"/>
    <tableColumn id="5" xr3:uid="{00000000-0010-0000-0B00-000005000000}" name="a3" dataDxfId="207"/>
    <tableColumn id="6" xr3:uid="{00000000-0010-0000-0B00-000006000000}" name="b" dataDxfId="206"/>
    <tableColumn id="8" xr3:uid="{00000000-0010-0000-0B00-000008000000}" name="c" dataDxfId="205"/>
    <tableColumn id="9" xr3:uid="{00000000-0010-0000-0B00-000009000000}" name="d" dataDxfId="204"/>
    <tableColumn id="7" xr3:uid="{00000000-0010-0000-0B00-000007000000}" name="D2" dataDxfId="203"/>
    <tableColumn id="10" xr3:uid="{00000000-0010-0000-0B00-00000A000000}" name="e" dataDxfId="202"/>
    <tableColumn id="11" xr3:uid="{00000000-0010-0000-0B00-00000B000000}" name="f" dataDxfId="201"/>
    <tableColumn id="12" xr3:uid="{00000000-0010-0000-0B00-00000C000000}" name="L" dataDxfId="200"/>
    <tableColumn id="13" xr3:uid="{00000000-0010-0000-0B00-00000D000000}" name="l1" dataDxfId="199"/>
    <tableColumn id="14" xr3:uid="{00000000-0010-0000-0B00-00000E000000}" name="l2" dataDxfId="198"/>
    <tableColumn id="15" xr3:uid="{00000000-0010-0000-0B00-00000F000000}" name="l3" dataDxfId="197"/>
    <tableColumn id="16" xr3:uid="{00000000-0010-0000-0B00-000010000000}" name="X" dataDxfId="196"/>
    <tableColumn id="17" xr3:uid="{00000000-0010-0000-0B00-000011000000}" name="r" dataDxfId="195"/>
    <tableColumn id="18" xr3:uid="{00000000-0010-0000-0B00-000012000000}" name="ß" dataDxfId="194"/>
    <tableColumn id="25" xr3:uid="{00000000-0010-0000-0B00-000019000000}" name="légtömörség" dataDxfId="193"/>
    <tableColumn id="19" xr3:uid="{00000000-0010-0000-0B00-000013000000}" name="műszaki jellemzők" dataDxfId="192"/>
    <tableColumn id="20" xr3:uid="{00000000-0010-0000-0B00-000014000000}" name="keret1" dataDxfId="191"/>
    <tableColumn id="21" xr3:uid="{00000000-0010-0000-0B00-000015000000}" name="keret2" dataDxfId="190"/>
    <tableColumn id="24" xr3:uid="{00000000-0010-0000-0B00-000018000000}" name="keret3" dataDxfId="189"/>
    <tableColumn id="22" xr3:uid="{00000000-0010-0000-0B00-000016000000}" name="db" dataDxfId="188"/>
    <tableColumn id="23" xr3:uid="{00000000-0010-0000-0B00-000017000000}" name="megjegyzés" dataDxfId="187"/>
  </tableColumns>
  <tableStyleInfo name="TableIdom" showFirstColumn="0" showLastColumn="0" showRowStripes="0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C000000}" name="KGBHK" displayName="KGBHK" ref="C10:AA160" totalsRowShown="0" headerRowDxfId="177" dataDxfId="176" tableBorderDxfId="175">
  <tableColumns count="25">
    <tableColumn id="1" xr3:uid="{00000000-0010-0000-0C00-000001000000}" name="Rendszer megnevezés" dataDxfId="174"/>
    <tableColumn id="2" xr3:uid="{00000000-0010-0000-0C00-000002000000}" name="a" dataDxfId="173"/>
    <tableColumn id="3" xr3:uid="{00000000-0010-0000-0C00-000003000000}" name="a1" dataDxfId="172"/>
    <tableColumn id="4" xr3:uid="{00000000-0010-0000-0C00-000004000000}" name="a2" dataDxfId="171"/>
    <tableColumn id="5" xr3:uid="{00000000-0010-0000-0C00-000005000000}" name="a3" dataDxfId="170"/>
    <tableColumn id="6" xr3:uid="{00000000-0010-0000-0C00-000006000000}" name="b" dataDxfId="169"/>
    <tableColumn id="8" xr3:uid="{00000000-0010-0000-0C00-000008000000}" name="c" dataDxfId="168"/>
    <tableColumn id="9" xr3:uid="{00000000-0010-0000-0C00-000009000000}" name="d" dataDxfId="167"/>
    <tableColumn id="7" xr3:uid="{00000000-0010-0000-0C00-000007000000}" name="D2" dataDxfId="166"/>
    <tableColumn id="10" xr3:uid="{00000000-0010-0000-0C00-00000A000000}" name="e" dataDxfId="165"/>
    <tableColumn id="11" xr3:uid="{00000000-0010-0000-0C00-00000B000000}" name="f" dataDxfId="164"/>
    <tableColumn id="12" xr3:uid="{00000000-0010-0000-0C00-00000C000000}" name="L" dataDxfId="163"/>
    <tableColumn id="13" xr3:uid="{00000000-0010-0000-0C00-00000D000000}" name="l1" dataDxfId="162"/>
    <tableColumn id="14" xr3:uid="{00000000-0010-0000-0C00-00000E000000}" name="l2" dataDxfId="161"/>
    <tableColumn id="15" xr3:uid="{00000000-0010-0000-0C00-00000F000000}" name="l3" dataDxfId="160"/>
    <tableColumn id="16" xr3:uid="{00000000-0010-0000-0C00-000010000000}" name="X" dataDxfId="159"/>
    <tableColumn id="17" xr3:uid="{00000000-0010-0000-0C00-000011000000}" name="r" dataDxfId="158"/>
    <tableColumn id="18" xr3:uid="{00000000-0010-0000-0C00-000012000000}" name="ß" dataDxfId="157"/>
    <tableColumn id="25" xr3:uid="{00000000-0010-0000-0C00-000019000000}" name="légtömörség" dataDxfId="156"/>
    <tableColumn id="19" xr3:uid="{00000000-0010-0000-0C00-000013000000}" name="műszaki jellemzők" dataDxfId="155"/>
    <tableColumn id="20" xr3:uid="{00000000-0010-0000-0C00-000014000000}" name="keret1" dataDxfId="154"/>
    <tableColumn id="21" xr3:uid="{00000000-0010-0000-0C00-000015000000}" name="keret2" dataDxfId="153"/>
    <tableColumn id="24" xr3:uid="{00000000-0010-0000-0C00-000018000000}" name="keret3" dataDxfId="152"/>
    <tableColumn id="22" xr3:uid="{00000000-0010-0000-0C00-000016000000}" name="db" dataDxfId="151"/>
    <tableColumn id="23" xr3:uid="{00000000-0010-0000-0C00-000017000000}" name="megjegyzés" dataDxfId="150"/>
  </tableColumns>
  <tableStyleInfo name="TableIdom" showFirstColumn="0" showLastColumn="0" showRowStripes="0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D000000}" name="KGBKH" displayName="KGBKH" ref="C10:I160" totalsRowShown="0" headerRowDxfId="145" dataDxfId="144">
  <tableColumns count="7">
    <tableColumn id="1" xr3:uid="{00000000-0010-0000-0D00-000001000000}" name="Rendszer megnevezés" dataDxfId="143"/>
    <tableColumn id="4" xr3:uid="{00000000-0010-0000-0D00-000004000000}" name="Cikk megnevezés" dataDxfId="142"/>
    <tableColumn id="5" xr3:uid="{00000000-0010-0000-0D00-000005000000}" name="Méret" dataDxfId="141"/>
    <tableColumn id="3" xr3:uid="{00000000-0010-0000-0D00-000003000000}" name="Hossz (L)" dataDxfId="140"/>
    <tableColumn id="6" xr3:uid="{00000000-0010-0000-0D00-000006000000}" name="m.e." dataDxfId="139">
      <calculatedColumnFormula>IFERROR(VLOOKUP(KGBKH[[#This Row],[Cikk megnevezés]],Adat!AU:AV,2,0),"")</calculatedColumnFormula>
    </tableColumn>
    <tableColumn id="2" xr3:uid="{00000000-0010-0000-0D00-000002000000}" name="Mennyi_x000a_ség" dataDxfId="138"/>
    <tableColumn id="9" xr3:uid="{00000000-0010-0000-0D00-000009000000}" name="megjegyzés" dataDxfId="137">
      <calculatedColumnFormula>+E39D34:J40D28:I11</calculatedColumnFormula>
    </tableColumn>
  </tableColumns>
  <tableStyleInfo name="TableIdom" showFirstColumn="0" showLastColumn="0" showRowStripes="0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E000000}" name="KGBTA" displayName="KGBTA" ref="C10:AA160" totalsRowShown="0" headerRowDxfId="130" dataDxfId="129" tableBorderDxfId="128">
  <autoFilter ref="C10:AA160" xr:uid="{00000000-0009-0000-0100-00001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E00-000001000000}" name="Rendszer megnevezés" dataDxfId="127"/>
    <tableColumn id="2" xr3:uid="{00000000-0010-0000-0E00-000002000000}" name="a" dataDxfId="126"/>
    <tableColumn id="3" xr3:uid="{00000000-0010-0000-0E00-000003000000}" name="a1" dataDxfId="125"/>
    <tableColumn id="4" xr3:uid="{00000000-0010-0000-0E00-000004000000}" name="a2" dataDxfId="124"/>
    <tableColumn id="5" xr3:uid="{00000000-0010-0000-0E00-000005000000}" name="a3" dataDxfId="123"/>
    <tableColumn id="6" xr3:uid="{00000000-0010-0000-0E00-000006000000}" name="b" dataDxfId="122"/>
    <tableColumn id="8" xr3:uid="{00000000-0010-0000-0E00-000008000000}" name="c" dataDxfId="121"/>
    <tableColumn id="9" xr3:uid="{00000000-0010-0000-0E00-000009000000}" name="D" dataDxfId="120"/>
    <tableColumn id="7" xr3:uid="{00000000-0010-0000-0E00-000007000000}" name="D2" dataDxfId="119"/>
    <tableColumn id="10" xr3:uid="{00000000-0010-0000-0E00-00000A000000}" name="e" dataDxfId="118"/>
    <tableColumn id="11" xr3:uid="{00000000-0010-0000-0E00-00000B000000}" name="f" dataDxfId="117"/>
    <tableColumn id="12" xr3:uid="{00000000-0010-0000-0E00-00000C000000}" name="L" dataDxfId="116"/>
    <tableColumn id="13" xr3:uid="{00000000-0010-0000-0E00-00000D000000}" name="l1" dataDxfId="115"/>
    <tableColumn id="14" xr3:uid="{00000000-0010-0000-0E00-00000E000000}" name="l2" dataDxfId="114"/>
    <tableColumn id="15" xr3:uid="{00000000-0010-0000-0E00-00000F000000}" name="l3" dataDxfId="113"/>
    <tableColumn id="16" xr3:uid="{00000000-0010-0000-0E00-000010000000}" name="X" dataDxfId="112"/>
    <tableColumn id="17" xr3:uid="{00000000-0010-0000-0E00-000011000000}" name="r" dataDxfId="111"/>
    <tableColumn id="18" xr3:uid="{00000000-0010-0000-0E00-000012000000}" name="ß" dataDxfId="110"/>
    <tableColumn id="25" xr3:uid="{00000000-0010-0000-0E00-000019000000}" name="légtömörség" dataDxfId="109"/>
    <tableColumn id="19" xr3:uid="{00000000-0010-0000-0E00-000013000000}" name="lemez vastagság" dataDxfId="108"/>
    <tableColumn id="20" xr3:uid="{00000000-0010-0000-0E00-000014000000}" name="keret1" dataDxfId="107"/>
    <tableColumn id="21" xr3:uid="{00000000-0010-0000-0E00-000015000000}" name="keret2" dataDxfId="106"/>
    <tableColumn id="24" xr3:uid="{00000000-0010-0000-0E00-000018000000}" name="keret3" dataDxfId="105"/>
    <tableColumn id="22" xr3:uid="{00000000-0010-0000-0E00-000016000000}" name="db" dataDxfId="104"/>
    <tableColumn id="23" xr3:uid="{00000000-0010-0000-0E00-000017000000}" name="megjegyzés" dataDxfId="103"/>
  </tableColumns>
  <tableStyleInfo name="TableIdom" showFirstColumn="0" showLastColumn="0" showRowStripes="0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F000000}" name="KGBCSDK" displayName="KGBCSDK" ref="C10:AA160" totalsRowShown="0" headerRowDxfId="95" dataDxfId="94" tableBorderDxfId="93">
  <autoFilter ref="C10:AA160" xr:uid="{00000000-0009-0000-0100-00001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F00-000001000000}" name="Rendszer megnevezés" dataDxfId="92"/>
    <tableColumn id="2" xr3:uid="{00000000-0010-0000-0F00-000002000000}" name="a" dataDxfId="91"/>
    <tableColumn id="3" xr3:uid="{00000000-0010-0000-0F00-000003000000}" name="a1" dataDxfId="90"/>
    <tableColumn id="4" xr3:uid="{00000000-0010-0000-0F00-000004000000}" name="a2" dataDxfId="89"/>
    <tableColumn id="5" xr3:uid="{00000000-0010-0000-0F00-000005000000}" name="a3" dataDxfId="88"/>
    <tableColumn id="6" xr3:uid="{00000000-0010-0000-0F00-000006000000}" name="b" dataDxfId="87"/>
    <tableColumn id="8" xr3:uid="{00000000-0010-0000-0F00-000008000000}" name="c" dataDxfId="86"/>
    <tableColumn id="9" xr3:uid="{00000000-0010-0000-0F00-000009000000}" name="D1" dataDxfId="85"/>
    <tableColumn id="7" xr3:uid="{00000000-0010-0000-0F00-000007000000}" name="D2" dataDxfId="84"/>
    <tableColumn id="10" xr3:uid="{00000000-0010-0000-0F00-00000A000000}" name="e" dataDxfId="83"/>
    <tableColumn id="11" xr3:uid="{00000000-0010-0000-0F00-00000B000000}" name="f" dataDxfId="82"/>
    <tableColumn id="12" xr3:uid="{00000000-0010-0000-0F00-00000C000000}" name="L" dataDxfId="81"/>
    <tableColumn id="13" xr3:uid="{00000000-0010-0000-0F00-00000D000000}" name="l1" dataDxfId="80"/>
    <tableColumn id="14" xr3:uid="{00000000-0010-0000-0F00-00000E000000}" name="l2" dataDxfId="79"/>
    <tableColumn id="15" xr3:uid="{00000000-0010-0000-0F00-00000F000000}" name="l3" dataDxfId="78"/>
    <tableColumn id="16" xr3:uid="{00000000-0010-0000-0F00-000010000000}" name="X" dataDxfId="77"/>
    <tableColumn id="17" xr3:uid="{00000000-0010-0000-0F00-000011000000}" name="r" dataDxfId="76"/>
    <tableColumn id="18" xr3:uid="{00000000-0010-0000-0F00-000012000000}" name="ß" dataDxfId="75"/>
    <tableColumn id="25" xr3:uid="{00000000-0010-0000-0F00-000019000000}" name="légtömörség" dataDxfId="74"/>
    <tableColumn id="19" xr3:uid="{00000000-0010-0000-0F00-000013000000}" name="lemez vastagság" dataDxfId="73"/>
    <tableColumn id="20" xr3:uid="{00000000-0010-0000-0F00-000014000000}" name="keret1" dataDxfId="72"/>
    <tableColumn id="21" xr3:uid="{00000000-0010-0000-0F00-000015000000}" name="keret2" dataDxfId="71"/>
    <tableColumn id="24" xr3:uid="{00000000-0010-0000-0F00-000018000000}" name="keret3" dataDxfId="70"/>
    <tableColumn id="22" xr3:uid="{00000000-0010-0000-0F00-000016000000}" name="db" dataDxfId="69"/>
    <tableColumn id="23" xr3:uid="{00000000-0010-0000-0F00-000017000000}" name="megjegyzés" dataDxfId="68"/>
  </tableColumns>
  <tableStyleInfo name="TableIdom" showFirstColumn="0" showLastColumn="0" showRowStripes="0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10000000}" name="KGBCSDN" displayName="KGBCSDN" ref="C10:AA160" totalsRowShown="0" headerRowDxfId="61" dataDxfId="60" tableBorderDxfId="59">
  <autoFilter ref="C10:AA160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1000-000001000000}" name="Rendszer megnevezés" dataDxfId="58"/>
    <tableColumn id="2" xr3:uid="{00000000-0010-0000-1000-000002000000}" name="a" dataDxfId="57"/>
    <tableColumn id="3" xr3:uid="{00000000-0010-0000-1000-000003000000}" name="a1" dataDxfId="56"/>
    <tableColumn id="4" xr3:uid="{00000000-0010-0000-1000-000004000000}" name="a2" dataDxfId="55"/>
    <tableColumn id="5" xr3:uid="{00000000-0010-0000-1000-000005000000}" name="a3" dataDxfId="54"/>
    <tableColumn id="6" xr3:uid="{00000000-0010-0000-1000-000006000000}" name="b" dataDxfId="53"/>
    <tableColumn id="8" xr3:uid="{00000000-0010-0000-1000-000008000000}" name="c" dataDxfId="52"/>
    <tableColumn id="9" xr3:uid="{00000000-0010-0000-1000-000009000000}" name="D" dataDxfId="51"/>
    <tableColumn id="7" xr3:uid="{00000000-0010-0000-1000-000007000000}" name="D2" dataDxfId="50"/>
    <tableColumn id="10" xr3:uid="{00000000-0010-0000-1000-00000A000000}" name="e" dataDxfId="49"/>
    <tableColumn id="11" xr3:uid="{00000000-0010-0000-1000-00000B000000}" name="f" dataDxfId="48"/>
    <tableColumn id="12" xr3:uid="{00000000-0010-0000-1000-00000C000000}" name="L" dataDxfId="47"/>
    <tableColumn id="13" xr3:uid="{00000000-0010-0000-1000-00000D000000}" name="l1" dataDxfId="46"/>
    <tableColumn id="14" xr3:uid="{00000000-0010-0000-1000-00000E000000}" name="l2" dataDxfId="45"/>
    <tableColumn id="15" xr3:uid="{00000000-0010-0000-1000-00000F000000}" name="l3" dataDxfId="44"/>
    <tableColumn id="16" xr3:uid="{00000000-0010-0000-1000-000010000000}" name="X" dataDxfId="43"/>
    <tableColumn id="17" xr3:uid="{00000000-0010-0000-1000-000011000000}" name="r" dataDxfId="42"/>
    <tableColumn id="18" xr3:uid="{00000000-0010-0000-1000-000012000000}" name="ß" dataDxfId="41"/>
    <tableColumn id="25" xr3:uid="{00000000-0010-0000-1000-000019000000}" name="légtömörség" dataDxfId="40"/>
    <tableColumn id="19" xr3:uid="{00000000-0010-0000-1000-000013000000}" name="lemez vastagság" dataDxfId="39"/>
    <tableColumn id="20" xr3:uid="{00000000-0010-0000-1000-000014000000}" name="keret1" dataDxfId="38"/>
    <tableColumn id="21" xr3:uid="{00000000-0010-0000-1000-000015000000}" name="keret2" dataDxfId="37"/>
    <tableColumn id="24" xr3:uid="{00000000-0010-0000-1000-000018000000}" name="keret3" dataDxfId="36"/>
    <tableColumn id="22" xr3:uid="{00000000-0010-0000-1000-000016000000}" name="db" dataDxfId="35"/>
    <tableColumn id="23" xr3:uid="{00000000-0010-0000-1000-000017000000}" name="megjegyzés" dataDxfId="34"/>
  </tableColumns>
  <tableStyleInfo name="TableIdom" showFirstColumn="0" showLastColumn="0" showRowStripes="0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11000000}" name="Zsalu" displayName="Zsalu" ref="C10:H160" totalsRowShown="0" headerRowDxfId="30" dataDxfId="29">
  <tableColumns count="6">
    <tableColumn id="1" xr3:uid="{00000000-0010-0000-1100-000001000000}" name="Rendszer megnevezés" dataDxfId="28"/>
    <tableColumn id="4" xr3:uid="{00000000-0010-0000-1100-000004000000}" name="Cikk megnevezés" dataDxfId="27"/>
    <tableColumn id="5" xr3:uid="{00000000-0010-0000-1100-000005000000}" name="Méret" dataDxfId="26"/>
    <tableColumn id="6" xr3:uid="{00000000-0010-0000-1100-000006000000}" name="m.e." dataDxfId="25">
      <calculatedColumnFormula>IFERROR(VLOOKUP(Zsalu[[#This Row],[Cikk megnevezés]],Adat!AU:AV,2,0),"")</calculatedColumnFormula>
    </tableColumn>
    <tableColumn id="2" xr3:uid="{00000000-0010-0000-1100-000002000000}" name="Mennyi_x000a_ség" dataDxfId="24"/>
    <tableColumn id="9" xr3:uid="{00000000-0010-0000-1100-000009000000}" name="megjegyzés" dataDxfId="23">
      <calculatedColumnFormula>+E39D34:J40D28:H11</calculatedColumnFormula>
    </tableColumn>
  </tableColumns>
  <tableStyleInfo name="TableIdom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1000000}" name="KGBNI02" displayName="KGBNI02" ref="C10:AA160" totalsRowShown="0" headerRowDxfId="619" dataDxfId="618" tableBorderDxfId="617">
  <autoFilter ref="C10:AA160" xr:uid="{00000000-0009-0000-0100-00000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100-000001000000}" name="Rendszer megnevezés" dataDxfId="616"/>
    <tableColumn id="2" xr3:uid="{00000000-0010-0000-0100-000002000000}" name="a" dataDxfId="615"/>
    <tableColumn id="3" xr3:uid="{00000000-0010-0000-0100-000003000000}" name="a1" dataDxfId="614"/>
    <tableColumn id="4" xr3:uid="{00000000-0010-0000-0100-000004000000}" name="a2" dataDxfId="613"/>
    <tableColumn id="5" xr3:uid="{00000000-0010-0000-0100-000005000000}" name="a3" dataDxfId="612"/>
    <tableColumn id="6" xr3:uid="{00000000-0010-0000-0100-000006000000}" name="b" dataDxfId="611"/>
    <tableColumn id="8" xr3:uid="{00000000-0010-0000-0100-000008000000}" name="c" dataDxfId="610"/>
    <tableColumn id="9" xr3:uid="{00000000-0010-0000-0100-000009000000}" name="d" dataDxfId="609"/>
    <tableColumn id="7" xr3:uid="{00000000-0010-0000-0100-000007000000}" name="D2" dataDxfId="608"/>
    <tableColumn id="10" xr3:uid="{00000000-0010-0000-0100-00000A000000}" name="e" dataDxfId="607"/>
    <tableColumn id="11" xr3:uid="{00000000-0010-0000-0100-00000B000000}" name="f" dataDxfId="606"/>
    <tableColumn id="12" xr3:uid="{00000000-0010-0000-0100-00000C000000}" name="L" dataDxfId="605"/>
    <tableColumn id="13" xr3:uid="{00000000-0010-0000-0100-00000D000000}" name="l1" dataDxfId="604"/>
    <tableColumn id="14" xr3:uid="{00000000-0010-0000-0100-00000E000000}" name="l2" dataDxfId="603"/>
    <tableColumn id="15" xr3:uid="{00000000-0010-0000-0100-00000F000000}" name="l3" dataDxfId="602"/>
    <tableColumn id="16" xr3:uid="{00000000-0010-0000-0100-000010000000}" name="X" dataDxfId="601"/>
    <tableColumn id="17" xr3:uid="{00000000-0010-0000-0100-000011000000}" name="r" dataDxfId="600"/>
    <tableColumn id="18" xr3:uid="{00000000-0010-0000-0100-000012000000}" name="ß" dataDxfId="599"/>
    <tableColumn id="25" xr3:uid="{00000000-0010-0000-0100-000019000000}" name="légtömörség" dataDxfId="598"/>
    <tableColumn id="19" xr3:uid="{00000000-0010-0000-0100-000013000000}" name="lemez vastagság" dataDxfId="597"/>
    <tableColumn id="20" xr3:uid="{00000000-0010-0000-0100-000014000000}" name="keret1" dataDxfId="596"/>
    <tableColumn id="21" xr3:uid="{00000000-0010-0000-0100-000015000000}" name="keret2" dataDxfId="595"/>
    <tableColumn id="24" xr3:uid="{00000000-0010-0000-0100-000018000000}" name="keret3" dataDxfId="594"/>
    <tableColumn id="22" xr3:uid="{00000000-0010-0000-0100-000016000000}" name="db" dataDxfId="593"/>
    <tableColumn id="23" xr3:uid="{00000000-0010-0000-0100-000017000000}" name="megjegyzés" dataDxfId="592"/>
  </tableColumns>
  <tableStyleInfo name="TableIdom" showFirstColumn="0" showLastColumn="0" showRowStripes="0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2000000}" name="Darabaru" displayName="Darabaru" ref="C10:I210" totalsRowShown="0" headerRowDxfId="18" dataDxfId="17">
  <autoFilter ref="C10:I210" xr:uid="{00000000-0009-0000-0100-00001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200-000001000000}" name="Rendszer megnevezés" dataDxfId="16"/>
    <tableColumn id="3" xr3:uid="{00000000-0010-0000-1200-000003000000}" name="Kategória" dataDxfId="15"/>
    <tableColumn id="4" xr3:uid="{00000000-0010-0000-1200-000004000000}" name="Cikk megnevezés" dataDxfId="14"/>
    <tableColumn id="5" xr3:uid="{00000000-0010-0000-1200-000005000000}" name="Méret" dataDxfId="13"/>
    <tableColumn id="6" xr3:uid="{00000000-0010-0000-1200-000006000000}" name="m.e." dataDxfId="12">
      <calculatedColumnFormula>IFERROR(VLOOKUP(Darabaru[[#This Row],[Cikk megnevezés]],Adat!AU:AV,2,0),"")</calculatedColumnFormula>
    </tableColumn>
    <tableColumn id="2" xr3:uid="{00000000-0010-0000-1200-000002000000}" name="Mennyi_x000a_ség" dataDxfId="11"/>
    <tableColumn id="9" xr3:uid="{00000000-0010-0000-1200-000009000000}" name="megjegyzés" dataDxfId="10">
      <calculatedColumnFormula>+E39D34:J40D28:I11</calculatedColumnFormula>
    </tableColumn>
  </tableColumns>
  <tableStyleInfo name="TableIdom" showFirstColumn="0" showLastColumn="0" showRowStripes="0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3000000}" name="EgyediIdom" displayName="EgyediIdom" ref="C10:G160" totalsRowShown="0" headerRowDxfId="6" dataDxfId="5">
  <autoFilter ref="C10:G160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0000000-0010-0000-1300-000001000000}" name="Rendszer megnevezés" dataDxfId="4"/>
    <tableColumn id="4" xr3:uid="{00000000-0010-0000-1300-000004000000}" name="Idom leírás" dataDxfId="3"/>
    <tableColumn id="6" xr3:uid="{60DD15C4-271A-4F7C-B8E6-0537F5D15C9A}" name="Méret" dataDxfId="2"/>
    <tableColumn id="2" xr3:uid="{00000000-0010-0000-1300-000002000000}" name="Mennyi_x000a_ség" dataDxfId="1"/>
    <tableColumn id="9" xr3:uid="{00000000-0010-0000-1300-000009000000}" name="megjegyzés" dataDxfId="0">
      <calculatedColumnFormula>+E39D34:J40D28:G11</calculatedColumnFormula>
    </tableColumn>
  </tableColumns>
  <tableStyleInfo name="TableIdom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KGBNI03" displayName="KGBNI03" ref="C10:AA160" totalsRowShown="0" headerRowDxfId="580" dataDxfId="579" tableBorderDxfId="578">
  <autoFilter ref="C10:AA160" xr:uid="{00000000-0009-0000-0100-00000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200-000001000000}" name="Rendszer megnevezés" dataDxfId="577"/>
    <tableColumn id="2" xr3:uid="{00000000-0010-0000-0200-000002000000}" name="a" dataDxfId="576"/>
    <tableColumn id="3" xr3:uid="{00000000-0010-0000-0200-000003000000}" name="a1" dataDxfId="575"/>
    <tableColumn id="4" xr3:uid="{00000000-0010-0000-0200-000004000000}" name="a2" dataDxfId="574"/>
    <tableColumn id="5" xr3:uid="{00000000-0010-0000-0200-000005000000}" name="a3" dataDxfId="573"/>
    <tableColumn id="6" xr3:uid="{00000000-0010-0000-0200-000006000000}" name="b" dataDxfId="572"/>
    <tableColumn id="8" xr3:uid="{00000000-0010-0000-0200-000008000000}" name="c" dataDxfId="571"/>
    <tableColumn id="9" xr3:uid="{00000000-0010-0000-0200-000009000000}" name="d" dataDxfId="570"/>
    <tableColumn id="7" xr3:uid="{00000000-0010-0000-0200-000007000000}" name="D2" dataDxfId="569"/>
    <tableColumn id="10" xr3:uid="{00000000-0010-0000-0200-00000A000000}" name="e" dataDxfId="568"/>
    <tableColumn id="11" xr3:uid="{00000000-0010-0000-0200-00000B000000}" name="f" dataDxfId="567"/>
    <tableColumn id="12" xr3:uid="{00000000-0010-0000-0200-00000C000000}" name="L" dataDxfId="566"/>
    <tableColumn id="13" xr3:uid="{00000000-0010-0000-0200-00000D000000}" name="l1" dataDxfId="565"/>
    <tableColumn id="14" xr3:uid="{00000000-0010-0000-0200-00000E000000}" name="l2" dataDxfId="564"/>
    <tableColumn id="15" xr3:uid="{00000000-0010-0000-0200-00000F000000}" name="l3" dataDxfId="563"/>
    <tableColumn id="16" xr3:uid="{00000000-0010-0000-0200-000010000000}" name="X" dataDxfId="562"/>
    <tableColumn id="17" xr3:uid="{00000000-0010-0000-0200-000011000000}" name="r" dataDxfId="561"/>
    <tableColumn id="18" xr3:uid="{00000000-0010-0000-0200-000012000000}" name="ß" dataDxfId="560"/>
    <tableColumn id="25" xr3:uid="{00000000-0010-0000-0200-000019000000}" name="légtömörség" dataDxfId="559"/>
    <tableColumn id="19" xr3:uid="{00000000-0010-0000-0200-000013000000}" name="lemez vastagság" dataDxfId="558"/>
    <tableColumn id="20" xr3:uid="{00000000-0010-0000-0200-000014000000}" name="keret1" dataDxfId="557"/>
    <tableColumn id="21" xr3:uid="{00000000-0010-0000-0200-000015000000}" name="keret2" dataDxfId="556"/>
    <tableColumn id="24" xr3:uid="{00000000-0010-0000-0200-000018000000}" name="keret3" dataDxfId="555"/>
    <tableColumn id="22" xr3:uid="{00000000-0010-0000-0200-000016000000}" name="db" dataDxfId="554"/>
    <tableColumn id="23" xr3:uid="{00000000-0010-0000-0200-000017000000}" name="megjegyzés" dataDxfId="553"/>
  </tableColumns>
  <tableStyleInfo name="TableIdom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KGBNI04" displayName="KGBNI04" ref="C10:AA160" totalsRowShown="0" headerRowDxfId="541" dataDxfId="540" tableBorderDxfId="539">
  <autoFilter ref="C10:AA160" xr:uid="{00000000-0009-0000-0100-00000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300-000001000000}" name="Rendszer megnevezés" dataDxfId="538"/>
    <tableColumn id="2" xr3:uid="{00000000-0010-0000-0300-000002000000}" name="a" dataDxfId="537"/>
    <tableColumn id="3" xr3:uid="{00000000-0010-0000-0300-000003000000}" name="a1" dataDxfId="536"/>
    <tableColumn id="4" xr3:uid="{00000000-0010-0000-0300-000004000000}" name="a2" dataDxfId="535"/>
    <tableColumn id="5" xr3:uid="{00000000-0010-0000-0300-000005000000}" name="a3" dataDxfId="534"/>
    <tableColumn id="6" xr3:uid="{00000000-0010-0000-0300-000006000000}" name="b" dataDxfId="533"/>
    <tableColumn id="8" xr3:uid="{00000000-0010-0000-0300-000008000000}" name="c" dataDxfId="532"/>
    <tableColumn id="9" xr3:uid="{00000000-0010-0000-0300-000009000000}" name="d" dataDxfId="531"/>
    <tableColumn id="7" xr3:uid="{00000000-0010-0000-0300-000007000000}" name="D2" dataDxfId="530"/>
    <tableColumn id="10" xr3:uid="{00000000-0010-0000-0300-00000A000000}" name="e" dataDxfId="529"/>
    <tableColumn id="11" xr3:uid="{00000000-0010-0000-0300-00000B000000}" name="f" dataDxfId="528"/>
    <tableColumn id="12" xr3:uid="{00000000-0010-0000-0300-00000C000000}" name="L" dataDxfId="527"/>
    <tableColumn id="13" xr3:uid="{00000000-0010-0000-0300-00000D000000}" name="l1" dataDxfId="526"/>
    <tableColumn id="14" xr3:uid="{00000000-0010-0000-0300-00000E000000}" name="l2" dataDxfId="525"/>
    <tableColumn id="15" xr3:uid="{00000000-0010-0000-0300-00000F000000}" name="l3" dataDxfId="524"/>
    <tableColumn id="16" xr3:uid="{00000000-0010-0000-0300-000010000000}" name="X" dataDxfId="523"/>
    <tableColumn id="17" xr3:uid="{00000000-0010-0000-0300-000011000000}" name="r" dataDxfId="522"/>
    <tableColumn id="18" xr3:uid="{00000000-0010-0000-0300-000012000000}" name="ß" dataDxfId="521"/>
    <tableColumn id="25" xr3:uid="{00000000-0010-0000-0300-000019000000}" name="légtömörség" dataDxfId="520"/>
    <tableColumn id="19" xr3:uid="{00000000-0010-0000-0300-000013000000}" name="lemez vastagság" dataDxfId="519"/>
    <tableColumn id="20" xr3:uid="{00000000-0010-0000-0300-000014000000}" name="keret1" dataDxfId="518"/>
    <tableColumn id="21" xr3:uid="{00000000-0010-0000-0300-000015000000}" name="keret2" dataDxfId="517"/>
    <tableColumn id="24" xr3:uid="{00000000-0010-0000-0300-000018000000}" name="keret3" dataDxfId="516"/>
    <tableColumn id="22" xr3:uid="{00000000-0010-0000-0300-000016000000}" name="db" dataDxfId="515"/>
    <tableColumn id="23" xr3:uid="{00000000-0010-0000-0300-000017000000}" name="megjegyzés" dataDxfId="514"/>
  </tableColumns>
  <tableStyleInfo name="TableIdom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4000000}" name="KGBNI05" displayName="KGBNI05" ref="C10:AA160" totalsRowShown="0" headerRowDxfId="503" dataDxfId="502" tableBorderDxfId="501">
  <autoFilter ref="C10:AA160" xr:uid="{00000000-0009-0000-0100-00000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400-000001000000}" name="Rendszer megnevezés" dataDxfId="500"/>
    <tableColumn id="2" xr3:uid="{00000000-0010-0000-0400-000002000000}" name="a" dataDxfId="499"/>
    <tableColumn id="3" xr3:uid="{00000000-0010-0000-0400-000003000000}" name="a1" dataDxfId="498"/>
    <tableColumn id="4" xr3:uid="{00000000-0010-0000-0400-000004000000}" name="a2" dataDxfId="497"/>
    <tableColumn id="5" xr3:uid="{00000000-0010-0000-0400-000005000000}" name="a3" dataDxfId="496"/>
    <tableColumn id="6" xr3:uid="{00000000-0010-0000-0400-000006000000}" name="b" dataDxfId="495"/>
    <tableColumn id="8" xr3:uid="{00000000-0010-0000-0400-000008000000}" name="c" dataDxfId="494"/>
    <tableColumn id="9" xr3:uid="{00000000-0010-0000-0400-000009000000}" name="d" dataDxfId="493"/>
    <tableColumn id="7" xr3:uid="{00000000-0010-0000-0400-000007000000}" name="D2" dataDxfId="492"/>
    <tableColumn id="10" xr3:uid="{00000000-0010-0000-0400-00000A000000}" name="e" dataDxfId="491"/>
    <tableColumn id="11" xr3:uid="{00000000-0010-0000-0400-00000B000000}" name="f" dataDxfId="490"/>
    <tableColumn id="12" xr3:uid="{00000000-0010-0000-0400-00000C000000}" name="L" dataDxfId="489"/>
    <tableColumn id="13" xr3:uid="{00000000-0010-0000-0400-00000D000000}" name="l1" dataDxfId="488"/>
    <tableColumn id="14" xr3:uid="{00000000-0010-0000-0400-00000E000000}" name="l2" dataDxfId="487"/>
    <tableColumn id="15" xr3:uid="{00000000-0010-0000-0400-00000F000000}" name="l3" dataDxfId="486"/>
    <tableColumn id="16" xr3:uid="{00000000-0010-0000-0400-000010000000}" name="X" dataDxfId="485"/>
    <tableColumn id="17" xr3:uid="{00000000-0010-0000-0400-000011000000}" name="r" dataDxfId="484"/>
    <tableColumn id="18" xr3:uid="{00000000-0010-0000-0400-000012000000}" name="ß" dataDxfId="483"/>
    <tableColumn id="24" xr3:uid="{00000000-0010-0000-0400-000018000000}" name="légtömörség" dataDxfId="482"/>
    <tableColumn id="19" xr3:uid="{00000000-0010-0000-0400-000013000000}" name="lemez vastagság" dataDxfId="481"/>
    <tableColumn id="20" xr3:uid="{00000000-0010-0000-0400-000014000000}" name="keret1" dataDxfId="480"/>
    <tableColumn id="21" xr3:uid="{00000000-0010-0000-0400-000015000000}" name="keret2" dataDxfId="479"/>
    <tableColumn id="25" xr3:uid="{00000000-0010-0000-0400-000019000000}" name="keret3" dataDxfId="478"/>
    <tableColumn id="22" xr3:uid="{00000000-0010-0000-0400-000016000000}" name="db" dataDxfId="477"/>
    <tableColumn id="23" xr3:uid="{00000000-0010-0000-0400-000017000000}" name="megjegyzés" dataDxfId="476"/>
  </tableColumns>
  <tableStyleInfo name="TableIdom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5000000}" name="KGBNI06" displayName="KGBNI06" ref="C10:AA160" totalsRowShown="0" headerRowDxfId="463" dataDxfId="462" tableBorderDxfId="461">
  <autoFilter ref="C10:AA160" xr:uid="{00000000-0009-0000-0100-00000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500-000001000000}" name="Rendszer megnevezés" dataDxfId="460"/>
    <tableColumn id="2" xr3:uid="{00000000-0010-0000-0500-000002000000}" name="a" dataDxfId="459"/>
    <tableColumn id="3" xr3:uid="{00000000-0010-0000-0500-000003000000}" name="a1" dataDxfId="458"/>
    <tableColumn id="4" xr3:uid="{00000000-0010-0000-0500-000004000000}" name="a2" dataDxfId="457"/>
    <tableColumn id="5" xr3:uid="{00000000-0010-0000-0500-000005000000}" name="a3" dataDxfId="456"/>
    <tableColumn id="6" xr3:uid="{00000000-0010-0000-0500-000006000000}" name="b" dataDxfId="455"/>
    <tableColumn id="8" xr3:uid="{00000000-0010-0000-0500-000008000000}" name="c" dataDxfId="454"/>
    <tableColumn id="9" xr3:uid="{00000000-0010-0000-0500-000009000000}" name="d" dataDxfId="453"/>
    <tableColumn id="7" xr3:uid="{00000000-0010-0000-0500-000007000000}" name="D2" dataDxfId="452"/>
    <tableColumn id="10" xr3:uid="{00000000-0010-0000-0500-00000A000000}" name="e" dataDxfId="451"/>
    <tableColumn id="11" xr3:uid="{00000000-0010-0000-0500-00000B000000}" name="f" dataDxfId="450"/>
    <tableColumn id="12" xr3:uid="{00000000-0010-0000-0500-00000C000000}" name="L" dataDxfId="449"/>
    <tableColumn id="13" xr3:uid="{00000000-0010-0000-0500-00000D000000}" name="l1" dataDxfId="448"/>
    <tableColumn id="14" xr3:uid="{00000000-0010-0000-0500-00000E000000}" name="l2" dataDxfId="447"/>
    <tableColumn id="15" xr3:uid="{00000000-0010-0000-0500-00000F000000}" name="l3" dataDxfId="446"/>
    <tableColumn id="16" xr3:uid="{00000000-0010-0000-0500-000010000000}" name="X" dataDxfId="445"/>
    <tableColumn id="17" xr3:uid="{00000000-0010-0000-0500-000011000000}" name="r" dataDxfId="444"/>
    <tableColumn id="18" xr3:uid="{00000000-0010-0000-0500-000012000000}" name="ß" dataDxfId="443"/>
    <tableColumn id="25" xr3:uid="{00000000-0010-0000-0500-000019000000}" name="légtömörség" dataDxfId="442"/>
    <tableColumn id="19" xr3:uid="{00000000-0010-0000-0500-000013000000}" name="lemez vastagság" dataDxfId="441"/>
    <tableColumn id="20" xr3:uid="{00000000-0010-0000-0500-000014000000}" name="keret1" dataDxfId="440"/>
    <tableColumn id="21" xr3:uid="{00000000-0010-0000-0500-000015000000}" name="keret2" dataDxfId="439"/>
    <tableColumn id="24" xr3:uid="{00000000-0010-0000-0500-000018000000}" name="keret3" dataDxfId="438"/>
    <tableColumn id="22" xr3:uid="{00000000-0010-0000-0500-000016000000}" name="db" dataDxfId="437"/>
    <tableColumn id="23" xr3:uid="{00000000-0010-0000-0500-000017000000}" name="megjegyzés" dataDxfId="436"/>
  </tableColumns>
  <tableStyleInfo name="TableIdom"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6000000}" name="KGBNI07" displayName="KGBNI07" ref="C10:AA160" totalsRowShown="0" headerRowDxfId="426" dataDxfId="425" tableBorderDxfId="424">
  <autoFilter ref="C10:AA160" xr:uid="{00000000-0009-0000-0100-00001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600-000001000000}" name="Rendszer megnevezés" dataDxfId="423"/>
    <tableColumn id="2" xr3:uid="{00000000-0010-0000-0600-000002000000}" name="a" dataDxfId="422"/>
    <tableColumn id="3" xr3:uid="{00000000-0010-0000-0600-000003000000}" name="a1" dataDxfId="421"/>
    <tableColumn id="4" xr3:uid="{00000000-0010-0000-0600-000004000000}" name="a2" dataDxfId="420"/>
    <tableColumn id="5" xr3:uid="{00000000-0010-0000-0600-000005000000}" name="a3" dataDxfId="419"/>
    <tableColumn id="6" xr3:uid="{00000000-0010-0000-0600-000006000000}" name="b" dataDxfId="418"/>
    <tableColumn id="8" xr3:uid="{00000000-0010-0000-0600-000008000000}" name="c" dataDxfId="417"/>
    <tableColumn id="9" xr3:uid="{00000000-0010-0000-0600-000009000000}" name="D" dataDxfId="416"/>
    <tableColumn id="7" xr3:uid="{00000000-0010-0000-0600-000007000000}" name="D2" dataDxfId="415"/>
    <tableColumn id="10" xr3:uid="{00000000-0010-0000-0600-00000A000000}" name="e" dataDxfId="414"/>
    <tableColumn id="11" xr3:uid="{00000000-0010-0000-0600-00000B000000}" name="f" dataDxfId="413"/>
    <tableColumn id="12" xr3:uid="{00000000-0010-0000-0600-00000C000000}" name="L" dataDxfId="412"/>
    <tableColumn id="13" xr3:uid="{00000000-0010-0000-0600-00000D000000}" name="l1" dataDxfId="411"/>
    <tableColumn id="14" xr3:uid="{00000000-0010-0000-0600-00000E000000}" name="l2" dataDxfId="410"/>
    <tableColumn id="15" xr3:uid="{00000000-0010-0000-0600-00000F000000}" name="l3" dataDxfId="409"/>
    <tableColumn id="16" xr3:uid="{00000000-0010-0000-0600-000010000000}" name="X" dataDxfId="408"/>
    <tableColumn id="17" xr3:uid="{00000000-0010-0000-0600-000011000000}" name="r" dataDxfId="407"/>
    <tableColumn id="18" xr3:uid="{00000000-0010-0000-0600-000012000000}" name="ß" dataDxfId="406"/>
    <tableColumn id="25" xr3:uid="{00000000-0010-0000-0600-000019000000}" name="légtömörség" dataDxfId="405"/>
    <tableColumn id="19" xr3:uid="{00000000-0010-0000-0600-000013000000}" name="lemez vastagság" dataDxfId="404"/>
    <tableColumn id="20" xr3:uid="{00000000-0010-0000-0600-000014000000}" name="keret1" dataDxfId="403"/>
    <tableColumn id="21" xr3:uid="{00000000-0010-0000-0600-000015000000}" name="keret2" dataDxfId="402"/>
    <tableColumn id="24" xr3:uid="{00000000-0010-0000-0600-000018000000}" name="keret3" dataDxfId="401"/>
    <tableColumn id="22" xr3:uid="{00000000-0010-0000-0600-000016000000}" name="db" dataDxfId="400"/>
    <tableColumn id="23" xr3:uid="{00000000-0010-0000-0600-000017000000}" name="megjegyzés" dataDxfId="399"/>
  </tableColumns>
  <tableStyleInfo name="TableIdom" showFirstColumn="0" showLastColumn="0" showRowStripes="0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KGBNI08" displayName="KGBNI08" ref="C10:AA160" totalsRowShown="0" headerRowDxfId="387" dataDxfId="386" tableBorderDxfId="385">
  <autoFilter ref="C10:AA160" xr:uid="{00000000-0009-0000-0100-00001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700-000001000000}" name="Rendszer megnevezés" dataDxfId="384"/>
    <tableColumn id="2" xr3:uid="{00000000-0010-0000-0700-000002000000}" name="a" dataDxfId="383"/>
    <tableColumn id="3" xr3:uid="{00000000-0010-0000-0700-000003000000}" name="a1" dataDxfId="382"/>
    <tableColumn id="4" xr3:uid="{00000000-0010-0000-0700-000004000000}" name="a2" dataDxfId="381"/>
    <tableColumn id="5" xr3:uid="{00000000-0010-0000-0700-000005000000}" name="a3" dataDxfId="380"/>
    <tableColumn id="6" xr3:uid="{00000000-0010-0000-0700-000006000000}" name="b" dataDxfId="379"/>
    <tableColumn id="8" xr3:uid="{00000000-0010-0000-0700-000008000000}" name="c" dataDxfId="378"/>
    <tableColumn id="9" xr3:uid="{00000000-0010-0000-0700-000009000000}" name="D" dataDxfId="377"/>
    <tableColumn id="7" xr3:uid="{00000000-0010-0000-0700-000007000000}" name="D2" dataDxfId="376"/>
    <tableColumn id="10" xr3:uid="{00000000-0010-0000-0700-00000A000000}" name="e" dataDxfId="375"/>
    <tableColumn id="11" xr3:uid="{00000000-0010-0000-0700-00000B000000}" name="f" dataDxfId="374"/>
    <tableColumn id="12" xr3:uid="{00000000-0010-0000-0700-00000C000000}" name="L" dataDxfId="373"/>
    <tableColumn id="13" xr3:uid="{00000000-0010-0000-0700-00000D000000}" name="l1" dataDxfId="372"/>
    <tableColumn id="14" xr3:uid="{00000000-0010-0000-0700-00000E000000}" name="l2" dataDxfId="371"/>
    <tableColumn id="15" xr3:uid="{00000000-0010-0000-0700-00000F000000}" name="l3" dataDxfId="370"/>
    <tableColumn id="16" xr3:uid="{00000000-0010-0000-0700-000010000000}" name="X" dataDxfId="369"/>
    <tableColumn id="17" xr3:uid="{00000000-0010-0000-0700-000011000000}" name="r" dataDxfId="368"/>
    <tableColumn id="18" xr3:uid="{00000000-0010-0000-0700-000012000000}" name="ß" dataDxfId="367"/>
    <tableColumn id="25" xr3:uid="{00000000-0010-0000-0700-000019000000}" name="légtömörség" dataDxfId="366"/>
    <tableColumn id="19" xr3:uid="{00000000-0010-0000-0700-000013000000}" name="lemez vastagság" dataDxfId="365"/>
    <tableColumn id="20" xr3:uid="{00000000-0010-0000-0700-000014000000}" name="keret1" dataDxfId="364"/>
    <tableColumn id="21" xr3:uid="{00000000-0010-0000-0700-000015000000}" name="keret2" dataDxfId="363"/>
    <tableColumn id="24" xr3:uid="{00000000-0010-0000-0700-000018000000}" name="keret3" dataDxfId="362"/>
    <tableColumn id="22" xr3:uid="{00000000-0010-0000-0700-000016000000}" name="db" dataDxfId="361"/>
    <tableColumn id="23" xr3:uid="{00000000-0010-0000-0700-000017000000}" name="megjegyzés" dataDxfId="360"/>
  </tableColumns>
  <tableStyleInfo name="TableIdom" showFirstColumn="0" showLastColumn="0" showRowStripes="0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8000000}" name="KGBNI09" displayName="KGBNI09" ref="C10:AA160" totalsRowShown="0" headerRowDxfId="350" dataDxfId="349" tableBorderDxfId="348">
  <autoFilter ref="C10:AA160" xr:uid="{00000000-0009-0000-0100-00001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0000000-0010-0000-0800-000001000000}" name="Rendszer megnevezés" dataDxfId="347"/>
    <tableColumn id="2" xr3:uid="{00000000-0010-0000-0800-000002000000}" name="a" dataDxfId="346"/>
    <tableColumn id="3" xr3:uid="{00000000-0010-0000-0800-000003000000}" name="a1" dataDxfId="345"/>
    <tableColumn id="4" xr3:uid="{00000000-0010-0000-0800-000004000000}" name="a2" dataDxfId="344"/>
    <tableColumn id="5" xr3:uid="{00000000-0010-0000-0800-000005000000}" name="a3" dataDxfId="343"/>
    <tableColumn id="6" xr3:uid="{00000000-0010-0000-0800-000006000000}" name="b" dataDxfId="342"/>
    <tableColumn id="8" xr3:uid="{00000000-0010-0000-0800-000008000000}" name="c" dataDxfId="341"/>
    <tableColumn id="9" xr3:uid="{00000000-0010-0000-0800-000009000000}" name="d" dataDxfId="340"/>
    <tableColumn id="7" xr3:uid="{00000000-0010-0000-0800-000007000000}" name="D2" dataDxfId="339"/>
    <tableColumn id="10" xr3:uid="{00000000-0010-0000-0800-00000A000000}" name="e" dataDxfId="338"/>
    <tableColumn id="11" xr3:uid="{00000000-0010-0000-0800-00000B000000}" name="f" dataDxfId="337"/>
    <tableColumn id="12" xr3:uid="{00000000-0010-0000-0800-00000C000000}" name="L" dataDxfId="336"/>
    <tableColumn id="13" xr3:uid="{00000000-0010-0000-0800-00000D000000}" name="l1" dataDxfId="335"/>
    <tableColumn id="14" xr3:uid="{00000000-0010-0000-0800-00000E000000}" name="l2" dataDxfId="334"/>
    <tableColumn id="15" xr3:uid="{00000000-0010-0000-0800-00000F000000}" name="l3" dataDxfId="333"/>
    <tableColumn id="16" xr3:uid="{00000000-0010-0000-0800-000010000000}" name="X" dataDxfId="332"/>
    <tableColumn id="17" xr3:uid="{00000000-0010-0000-0800-000011000000}" name="r" dataDxfId="331"/>
    <tableColumn id="18" xr3:uid="{00000000-0010-0000-0800-000012000000}" name="ß" dataDxfId="330"/>
    <tableColumn id="25" xr3:uid="{00000000-0010-0000-0800-000019000000}" name="légtömörség" dataDxfId="329"/>
    <tableColumn id="19" xr3:uid="{00000000-0010-0000-0800-000013000000}" name="lemez vastagság" dataDxfId="328"/>
    <tableColumn id="20" xr3:uid="{00000000-0010-0000-0800-000014000000}" name="keret1" dataDxfId="327"/>
    <tableColumn id="21" xr3:uid="{00000000-0010-0000-0800-000015000000}" name="keret2" dataDxfId="326"/>
    <tableColumn id="24" xr3:uid="{00000000-0010-0000-0800-000018000000}" name="keret3" dataDxfId="325"/>
    <tableColumn id="22" xr3:uid="{00000000-0010-0000-0800-000016000000}" name="db" dataDxfId="324"/>
    <tableColumn id="23" xr3:uid="{00000000-0010-0000-0800-000017000000}" name="megjegyzés" dataDxfId="323"/>
  </tableColumns>
  <tableStyleInfo name="TableIdom" showFirstColumn="0" showLastColumn="0" showRowStripes="0" showColumnStripes="0"/>
</table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8"/>
  <sheetViews>
    <sheetView showGridLines="0" tabSelected="1" zoomScale="82" zoomScaleNormal="85" workbookViewId="0">
      <selection activeCell="I25" sqref="I25:L25"/>
    </sheetView>
  </sheetViews>
  <sheetFormatPr baseColWidth="10" defaultColWidth="0" defaultRowHeight="29" zeroHeight="1" x14ac:dyDescent="0.2"/>
  <cols>
    <col min="1" max="1" width="5.5" style="39" customWidth="1"/>
    <col min="2" max="5" width="19.5" style="39" customWidth="1"/>
    <col min="6" max="8" width="18.5" style="39" customWidth="1"/>
    <col min="9" max="9" width="10.5" style="71" customWidth="1"/>
    <col min="10" max="11" width="8.5" style="71" customWidth="1"/>
    <col min="12" max="12" width="5.5" style="71" customWidth="1"/>
    <col min="13" max="16384" width="9" style="39" hidden="1"/>
  </cols>
  <sheetData>
    <row r="1" spans="3:12" ht="60" customHeight="1" x14ac:dyDescent="0.2">
      <c r="I1" s="41"/>
      <c r="J1" s="42"/>
      <c r="K1" s="41"/>
      <c r="L1" s="41"/>
    </row>
    <row r="2" spans="3:12" s="41" customFormat="1" ht="36" customHeight="1" x14ac:dyDescent="0.35">
      <c r="C2" s="43"/>
      <c r="I2" s="66" t="str">
        <f>IF(COUNT(KGBNE[db])=0,"",COUNT(KGBNE[db]) )</f>
        <v/>
      </c>
      <c r="J2" s="67" t="str">
        <f t="shared" ref="J2:J7" si="0">IF(I2="","","tétel")</f>
        <v/>
      </c>
      <c r="K2" s="68" t="str">
        <f>IF(I2="","",SUM(KGBNE[db]))</f>
        <v/>
      </c>
      <c r="L2" s="69" t="str">
        <f>IF(I2="","","db")</f>
        <v/>
      </c>
    </row>
    <row r="3" spans="3:12" s="41" customFormat="1" ht="36" customHeight="1" x14ac:dyDescent="0.35">
      <c r="C3" s="3"/>
      <c r="D3" s="1"/>
      <c r="E3" s="1"/>
      <c r="F3" s="1"/>
      <c r="G3" s="1"/>
      <c r="H3" s="1"/>
      <c r="I3" s="70" t="str">
        <f>IF(COUNT(KGBNI02[db])=0,"",COUNT(KGBNI02[db]))</f>
        <v/>
      </c>
      <c r="J3" s="67" t="str">
        <f t="shared" si="0"/>
        <v/>
      </c>
      <c r="K3" s="68" t="str">
        <f>IF(I3="","",SUM(KGBNI02[db]))</f>
        <v/>
      </c>
      <c r="L3" s="69" t="str">
        <f>IF(I3="","","db")</f>
        <v/>
      </c>
    </row>
    <row r="4" spans="3:12" s="41" customFormat="1" ht="36.5" customHeight="1" x14ac:dyDescent="0.35">
      <c r="C4" s="1"/>
      <c r="D4" s="1"/>
      <c r="E4" s="1"/>
      <c r="F4" s="1"/>
      <c r="G4" s="1"/>
      <c r="H4" s="1"/>
      <c r="I4" s="70" t="str">
        <f>IF(COUNT(KGBNI03[db])=0,"",COUNT(KGBNI03[db]))</f>
        <v/>
      </c>
      <c r="J4" s="67" t="str">
        <f t="shared" si="0"/>
        <v/>
      </c>
      <c r="K4" s="68" t="str">
        <f>IF(I4="","",SUM(KGBNI03[db]))</f>
        <v/>
      </c>
      <c r="L4" s="69" t="str">
        <f t="shared" ref="L4:L6" si="1">IF(I4="","","db")</f>
        <v/>
      </c>
    </row>
    <row r="5" spans="3:12" s="41" customFormat="1" ht="36.5" customHeight="1" x14ac:dyDescent="0.35">
      <c r="C5" s="1"/>
      <c r="D5" s="1"/>
      <c r="E5" s="1"/>
      <c r="F5" s="1"/>
      <c r="G5" s="1"/>
      <c r="H5" s="1"/>
      <c r="I5" s="70" t="str">
        <f>IF(COUNT(KGBNI04[db])=0,"",COUNT(KGBNI04[db]) )</f>
        <v/>
      </c>
      <c r="J5" s="67" t="str">
        <f t="shared" si="0"/>
        <v/>
      </c>
      <c r="K5" s="68" t="str">
        <f>IF(I5="","",SUM(KGBNI04[db]))</f>
        <v/>
      </c>
      <c r="L5" s="69" t="str">
        <f t="shared" si="1"/>
        <v/>
      </c>
    </row>
    <row r="6" spans="3:12" s="41" customFormat="1" ht="36.5" customHeight="1" x14ac:dyDescent="0.35">
      <c r="C6" s="1"/>
      <c r="D6" s="1"/>
      <c r="E6" s="1"/>
      <c r="F6" s="1"/>
      <c r="G6" s="1"/>
      <c r="H6" s="1"/>
      <c r="I6" s="70" t="str">
        <f>IF(COUNT(KGBNI05[db])=0,"",COUNT(KGBNI05[db]) )</f>
        <v/>
      </c>
      <c r="J6" s="67" t="str">
        <f t="shared" si="0"/>
        <v/>
      </c>
      <c r="K6" s="68" t="str">
        <f>IF(I6="","",SUM(KGBNI05[db]))</f>
        <v/>
      </c>
      <c r="L6" s="69" t="str">
        <f t="shared" si="1"/>
        <v/>
      </c>
    </row>
    <row r="7" spans="3:12" s="41" customFormat="1" ht="36.5" customHeight="1" x14ac:dyDescent="0.2">
      <c r="C7" s="1"/>
      <c r="D7" s="1"/>
      <c r="E7" s="1"/>
      <c r="F7" s="1"/>
      <c r="G7" s="1"/>
      <c r="H7" s="1"/>
      <c r="I7" s="76" t="str">
        <f>IF(COUNT(KGBNI06[db])=0,"",COUNT(KGBNI06[db]) )</f>
        <v/>
      </c>
      <c r="J7" s="77" t="str">
        <f t="shared" si="0"/>
        <v/>
      </c>
      <c r="K7" s="78" t="str">
        <f>IF(I7="","",SUM(KGBNI06[db]))</f>
        <v/>
      </c>
      <c r="L7" s="75" t="str">
        <f>IF(I7="","","db")</f>
        <v/>
      </c>
    </row>
    <row r="8" spans="3:12" s="41" customFormat="1" ht="36.5" customHeight="1" x14ac:dyDescent="0.2">
      <c r="C8" s="1"/>
      <c r="D8" s="1"/>
      <c r="E8" s="2"/>
      <c r="F8" s="1"/>
      <c r="G8" s="1"/>
      <c r="H8" s="1"/>
      <c r="I8" s="76"/>
      <c r="J8" s="77"/>
      <c r="K8" s="78"/>
      <c r="L8" s="75"/>
    </row>
    <row r="9" spans="3:12" s="41" customFormat="1" ht="36.5" customHeight="1" x14ac:dyDescent="0.35">
      <c r="C9" s="1"/>
      <c r="D9" s="1"/>
      <c r="E9" s="1"/>
      <c r="F9" s="1"/>
      <c r="G9" s="1"/>
      <c r="H9" s="1"/>
      <c r="I9" s="70" t="str">
        <f>IF(COUNT(KGBNI07[db])=0,"",COUNT(KGBNI07[db]))</f>
        <v/>
      </c>
      <c r="J9" s="67" t="str">
        <f>IF(I9="","","tétel")</f>
        <v/>
      </c>
      <c r="K9" s="68" t="str">
        <f>IF(I9="","",SUM(KGBNI07[db]))</f>
        <v/>
      </c>
      <c r="L9" s="69" t="str">
        <f t="shared" ref="L9" si="2">IF(I9="","","db")</f>
        <v/>
      </c>
    </row>
    <row r="10" spans="3:12" s="41" customFormat="1" ht="36.5" customHeight="1" x14ac:dyDescent="0.2">
      <c r="C10" s="1"/>
      <c r="D10" s="1"/>
      <c r="E10" s="1"/>
      <c r="F10" s="1"/>
      <c r="G10" s="1"/>
      <c r="H10" s="1"/>
      <c r="I10" s="76" t="str">
        <f>IF(COUNT(KGBNI08[db])=0,"",COUNT(KGBNI08[db]) )</f>
        <v/>
      </c>
      <c r="J10" s="77" t="str">
        <f>IF(I10="","","tétel")</f>
        <v/>
      </c>
      <c r="K10" s="78" t="str">
        <f>IF(I10="","",SUM(KGBNI08[db]))</f>
        <v/>
      </c>
      <c r="L10" s="75" t="str">
        <f>IF(I10="","","db")</f>
        <v/>
      </c>
    </row>
    <row r="11" spans="3:12" s="41" customFormat="1" ht="36.5" customHeight="1" x14ac:dyDescent="0.2">
      <c r="C11" s="1"/>
      <c r="D11" s="1"/>
      <c r="E11" s="1"/>
      <c r="F11" s="1"/>
      <c r="G11" s="1"/>
      <c r="H11" s="1"/>
      <c r="I11" s="76"/>
      <c r="J11" s="77"/>
      <c r="K11" s="78"/>
      <c r="L11" s="75"/>
    </row>
    <row r="12" spans="3:12" s="41" customFormat="1" ht="36.5" customHeight="1" x14ac:dyDescent="0.35">
      <c r="C12" s="1"/>
      <c r="D12" s="1"/>
      <c r="E12" s="1"/>
      <c r="F12" s="1"/>
      <c r="G12" s="1"/>
      <c r="H12" s="1"/>
      <c r="I12" s="70" t="str">
        <f>IF(COUNT(KGBNI09[db])=0,"",COUNT(KGBNI09[db]))</f>
        <v/>
      </c>
      <c r="J12" s="67" t="str">
        <f>IF(I12="","","tétel")</f>
        <v/>
      </c>
      <c r="K12" s="68" t="str">
        <f>IF(I12="","",SUM(KGBNI09[db]))</f>
        <v/>
      </c>
      <c r="L12" s="69" t="str">
        <f t="shared" ref="L12:L24" si="3">IF(I12="","","db")</f>
        <v/>
      </c>
    </row>
    <row r="13" spans="3:12" s="41" customFormat="1" ht="36.5" customHeight="1" x14ac:dyDescent="0.35">
      <c r="C13" s="1"/>
      <c r="D13" s="1"/>
      <c r="E13" s="1"/>
      <c r="F13" s="1"/>
      <c r="G13" s="1"/>
      <c r="H13" s="1"/>
      <c r="I13" s="70" t="str">
        <f>IF(COUNT(KGBNI12[db])=0,"",COUNT(KGBNI12[db]))</f>
        <v/>
      </c>
      <c r="J13" s="67" t="str">
        <f>IF(I13="","","tétel")</f>
        <v/>
      </c>
      <c r="K13" s="68" t="str">
        <f>IF(I13="","",SUM(KGBNI12[db]))</f>
        <v/>
      </c>
      <c r="L13" s="69" t="str">
        <f t="shared" si="3"/>
        <v/>
      </c>
    </row>
    <row r="14" spans="3:12" s="41" customFormat="1" ht="36.5" customHeight="1" x14ac:dyDescent="0.35">
      <c r="C14" s="1"/>
      <c r="D14" s="1"/>
      <c r="E14" s="1"/>
      <c r="F14" s="1"/>
      <c r="G14" s="1"/>
      <c r="H14" s="1"/>
      <c r="I14" s="70" t="str">
        <f>IF(COUNT(KGBNI13[db])=0,"",COUNT(KGBNI13[db]))</f>
        <v/>
      </c>
      <c r="J14" s="67" t="str">
        <f>IF(I14="","","tétel")</f>
        <v/>
      </c>
      <c r="K14" s="68" t="str">
        <f>IF(I14="","",SUM(KGBNI13[db]))</f>
        <v/>
      </c>
      <c r="L14" s="69" t="str">
        <f t="shared" si="3"/>
        <v/>
      </c>
    </row>
    <row r="15" spans="3:12" s="41" customFormat="1" ht="36.5" customHeight="1" x14ac:dyDescent="0.35">
      <c r="C15" s="1"/>
      <c r="D15" s="1"/>
      <c r="E15" s="1"/>
      <c r="F15" s="1"/>
      <c r="G15" s="1"/>
      <c r="H15" s="1"/>
      <c r="I15" s="70" t="str">
        <f>IF(COUNT(KGBNI14[db])=0,"",COUNT(KGBNI14[db]))</f>
        <v/>
      </c>
      <c r="J15" s="67" t="str">
        <f t="shared" ref="J15:J24" si="4">IF(I15="","","tétel")</f>
        <v/>
      </c>
      <c r="K15" s="68" t="str">
        <f>IF(I15="","",SUM(KGBNI14[db]))</f>
        <v/>
      </c>
      <c r="L15" s="69" t="str">
        <f t="shared" si="3"/>
        <v/>
      </c>
    </row>
    <row r="16" spans="3:12" s="41" customFormat="1" ht="36.5" customHeight="1" x14ac:dyDescent="0.35">
      <c r="C16" s="1"/>
      <c r="D16" s="1"/>
      <c r="E16" s="1"/>
      <c r="F16" s="1"/>
      <c r="G16" s="1"/>
      <c r="H16" s="1"/>
      <c r="I16" s="70" t="str">
        <f>IF(COUNT(KGBHE[db])=0,"",COUNT(KGBHE[db]))</f>
        <v/>
      </c>
      <c r="J16" s="67" t="str">
        <f t="shared" si="4"/>
        <v/>
      </c>
      <c r="K16" s="68" t="str">
        <f>IF(I16="","",SUM(KGBHE[db]))</f>
        <v/>
      </c>
      <c r="L16" s="69" t="str">
        <f t="shared" si="3"/>
        <v/>
      </c>
    </row>
    <row r="17" spans="1:12" s="41" customFormat="1" ht="36.5" customHeight="1" x14ac:dyDescent="0.35">
      <c r="C17" s="1"/>
      <c r="D17" s="1"/>
      <c r="E17" s="1"/>
      <c r="F17" s="1"/>
      <c r="G17" s="1"/>
      <c r="H17" s="1"/>
      <c r="I17" s="70" t="str">
        <f>IF(COUNT(KGBHK[db])=0,"",COUNT(KGBHK[db]))</f>
        <v/>
      </c>
      <c r="J17" s="67" t="str">
        <f t="shared" si="4"/>
        <v/>
      </c>
      <c r="K17" s="68" t="str">
        <f>IF(I17="","",SUM(KGBHK[db]))</f>
        <v/>
      </c>
      <c r="L17" s="69" t="str">
        <f t="shared" si="3"/>
        <v/>
      </c>
    </row>
    <row r="18" spans="1:12" s="41" customFormat="1" ht="36.5" customHeight="1" x14ac:dyDescent="0.35">
      <c r="C18" s="1"/>
      <c r="D18" s="1"/>
      <c r="E18" s="1"/>
      <c r="F18" s="1"/>
      <c r="G18" s="1"/>
      <c r="H18" s="1"/>
      <c r="I18" s="70" t="str">
        <f>IF(COUNT(#REF!)=0,"",COUNT(#REF!))</f>
        <v/>
      </c>
      <c r="J18" s="67" t="str">
        <f t="shared" ref="J18" si="5">IF(I18="","","tétel")</f>
        <v/>
      </c>
      <c r="K18" s="68" t="str">
        <f>IF(I18="","",SUM(#REF!))</f>
        <v/>
      </c>
      <c r="L18" s="69" t="str">
        <f t="shared" ref="L18" si="6">IF(I18="","","db")</f>
        <v/>
      </c>
    </row>
    <row r="19" spans="1:12" s="41" customFormat="1" ht="36.5" customHeight="1" x14ac:dyDescent="0.35">
      <c r="C19" s="1"/>
      <c r="D19" s="1"/>
      <c r="E19" s="1"/>
      <c r="F19" s="1"/>
      <c r="G19" s="1"/>
      <c r="H19" s="1"/>
      <c r="I19" s="70" t="str">
        <f>IF(COUNT(KGBTA[db])=0,"",COUNT(KGBTA[db]))</f>
        <v/>
      </c>
      <c r="J19" s="67" t="str">
        <f t="shared" si="4"/>
        <v/>
      </c>
      <c r="K19" s="68" t="str">
        <f>IF(I19="","",SUM(KGBTA[db]))</f>
        <v/>
      </c>
      <c r="L19" s="69" t="str">
        <f t="shared" si="3"/>
        <v/>
      </c>
    </row>
    <row r="20" spans="1:12" s="1" customFormat="1" ht="36.5" customHeight="1" x14ac:dyDescent="0.35">
      <c r="A20" s="41"/>
      <c r="B20" s="41"/>
      <c r="I20" s="70" t="str">
        <f>IF(COUNT(KGBCSDK[db])=0,"",COUNT(KGBCSDK[db]))</f>
        <v/>
      </c>
      <c r="J20" s="67" t="str">
        <f t="shared" si="4"/>
        <v/>
      </c>
      <c r="K20" s="68" t="str">
        <f>IF(I20="","",SUM(KGBCSDK[db]))</f>
        <v/>
      </c>
      <c r="L20" s="69" t="str">
        <f t="shared" si="3"/>
        <v/>
      </c>
    </row>
    <row r="21" spans="1:12" s="1" customFormat="1" ht="36.5" customHeight="1" x14ac:dyDescent="0.35">
      <c r="A21" s="41"/>
      <c r="B21" s="41"/>
      <c r="I21" s="70" t="str">
        <f>IF(COUNT(KGBCSDN[db])=0,"",COUNT(KGBCSDN[db]))</f>
        <v/>
      </c>
      <c r="J21" s="67" t="str">
        <f t="shared" si="4"/>
        <v/>
      </c>
      <c r="K21" s="68" t="str">
        <f>IF(I21="","",SUM(KGBCSDN[db]))</f>
        <v/>
      </c>
      <c r="L21" s="69" t="str">
        <f t="shared" si="3"/>
        <v/>
      </c>
    </row>
    <row r="22" spans="1:12" s="1" customFormat="1" ht="36.5" customHeight="1" x14ac:dyDescent="0.35">
      <c r="A22" s="41"/>
      <c r="B22" s="41"/>
      <c r="I22" s="70" t="str">
        <f>IF(COUNT(#REF!)=0,"",COUNT(#REF!))</f>
        <v/>
      </c>
      <c r="J22" s="67" t="str">
        <f t="shared" si="4"/>
        <v/>
      </c>
      <c r="K22" s="68" t="str">
        <f>IF(I22="","",SUM(#REF!))</f>
        <v/>
      </c>
      <c r="L22" s="69" t="str">
        <f t="shared" si="3"/>
        <v/>
      </c>
    </row>
    <row r="23" spans="1:12" s="1" customFormat="1" ht="36.5" customHeight="1" x14ac:dyDescent="0.35">
      <c r="A23" s="41"/>
      <c r="B23" s="41"/>
      <c r="I23" s="70" t="str">
        <f>IF(COUNT(#REF!)=0,"",COUNT(#REF!))</f>
        <v/>
      </c>
      <c r="J23" s="67" t="str">
        <f t="shared" ref="J23" si="7">IF(I23="","","tétel")</f>
        <v/>
      </c>
      <c r="K23" s="68" t="str">
        <f>IF(I23="","",SUM(#REF!))</f>
        <v/>
      </c>
      <c r="L23" s="69" t="str">
        <f t="shared" ref="L23" si="8">IF(I23="","","db")</f>
        <v/>
      </c>
    </row>
    <row r="24" spans="1:12" s="1" customFormat="1" ht="36.5" customHeight="1" x14ac:dyDescent="0.35">
      <c r="A24" s="41"/>
      <c r="B24" s="41"/>
      <c r="C24" s="41"/>
      <c r="D24" s="41"/>
      <c r="E24" s="41"/>
      <c r="F24" s="41"/>
      <c r="G24" s="41"/>
      <c r="H24" s="41"/>
      <c r="I24" s="70" t="str">
        <f>IF(COUNT(#REF!)=0,"",COUNT(#REF!))</f>
        <v/>
      </c>
      <c r="J24" s="67" t="str">
        <f t="shared" si="4"/>
        <v/>
      </c>
      <c r="K24" s="68" t="str">
        <f>IF(I24="","",SUM(#REF!))</f>
        <v/>
      </c>
      <c r="L24" s="69" t="str">
        <f t="shared" si="3"/>
        <v/>
      </c>
    </row>
    <row r="25" spans="1:12" s="1" customFormat="1" ht="30" customHeight="1" x14ac:dyDescent="0.2">
      <c r="A25" s="41"/>
      <c r="B25" s="41"/>
      <c r="C25" s="41"/>
      <c r="D25" s="41"/>
      <c r="E25" s="41"/>
      <c r="F25" s="41"/>
      <c r="G25" s="73"/>
      <c r="H25" s="73"/>
      <c r="I25" s="74" t="str">
        <f>IF(K26="","","Összesen")</f>
        <v/>
      </c>
      <c r="J25" s="74"/>
      <c r="K25" s="74"/>
      <c r="L25" s="74"/>
    </row>
    <row r="26" spans="1:12" s="1" customFormat="1" ht="20" customHeight="1" x14ac:dyDescent="0.2">
      <c r="A26" s="41"/>
      <c r="B26" s="41"/>
      <c r="C26" s="41"/>
      <c r="D26" s="41"/>
      <c r="E26" s="41"/>
      <c r="F26" s="41"/>
      <c r="G26" s="41"/>
      <c r="H26" s="41"/>
      <c r="I26" s="72" t="str">
        <f>IF(SUM(I2:I24)=0,"",SUM(I2:I24))</f>
        <v/>
      </c>
      <c r="J26" s="72" t="str">
        <f>IF(I26="","","tétel")</f>
        <v/>
      </c>
      <c r="K26" s="72" t="str">
        <f>IF(I26="","",SUM(K2:K24))</f>
        <v/>
      </c>
      <c r="L26" s="72" t="str">
        <f>IF(I26="","","db")</f>
        <v/>
      </c>
    </row>
    <row r="27" spans="1:12" s="38" customFormat="1" ht="30" hidden="1" customHeight="1" x14ac:dyDescent="0.2">
      <c r="I27" s="72"/>
      <c r="J27" s="72"/>
      <c r="K27" s="72"/>
      <c r="L27" s="72"/>
    </row>
    <row r="28" spans="1:12" s="38" customFormat="1" ht="30" hidden="1" customHeight="1" x14ac:dyDescent="0.2">
      <c r="I28" s="72"/>
      <c r="J28" s="72"/>
      <c r="K28" s="72"/>
      <c r="L28" s="72"/>
    </row>
  </sheetData>
  <mergeCells count="9">
    <mergeCell ref="I25:L25"/>
    <mergeCell ref="L7:L8"/>
    <mergeCell ref="I10:I11"/>
    <mergeCell ref="L10:L11"/>
    <mergeCell ref="J7:J8"/>
    <mergeCell ref="J10:J11"/>
    <mergeCell ref="K7:K8"/>
    <mergeCell ref="K10:K11"/>
    <mergeCell ref="I7:I8"/>
  </mergeCells>
  <conditionalFormatting sqref="I2:L24">
    <cfRule type="notContainsBlanks" dxfId="673" priority="1">
      <formula>LEN(TRIM(I2))&gt;0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B160"/>
  <sheetViews>
    <sheetView workbookViewId="0">
      <selection activeCell="C2" sqref="C2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8" width="10.5" style="1" customWidth="1"/>
    <col min="9" max="11" width="10.5" style="1" hidden="1" customWidth="1"/>
    <col min="12" max="12" width="10.5" style="1" customWidth="1"/>
    <col min="13" max="13" width="10.5" style="1" hidden="1" customWidth="1"/>
    <col min="14" max="14" width="10.5" style="1" customWidth="1"/>
    <col min="15" max="20" width="10.5" style="1" hidden="1" customWidth="1"/>
    <col min="21" max="22" width="10.5" style="1" customWidth="1"/>
    <col min="23" max="24" width="7.5" style="1" customWidth="1"/>
    <col min="25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H1" s="8" t="s">
        <v>22</v>
      </c>
    </row>
    <row r="2" spans="2:27" ht="42.75" customHeight="1" x14ac:dyDescent="0.3">
      <c r="C2" s="15"/>
      <c r="H2" s="8" t="s">
        <v>30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17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3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6"/>
      <c r="Q61" s="26"/>
      <c r="R61" s="26"/>
      <c r="S61" s="26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25"/>
      <c r="D62" s="26"/>
      <c r="E62" s="26"/>
      <c r="F62" s="26"/>
      <c r="G62" s="26"/>
      <c r="H62" s="26"/>
      <c r="I62" s="26"/>
      <c r="J62" s="26"/>
      <c r="K62" s="10"/>
      <c r="L62" s="26"/>
      <c r="M62" s="26"/>
      <c r="N62" s="26"/>
      <c r="O62" s="26"/>
      <c r="P62" s="26"/>
      <c r="Q62" s="26"/>
      <c r="R62" s="26"/>
      <c r="S62" s="26"/>
      <c r="T62" s="26"/>
      <c r="U62" s="10"/>
      <c r="V62" s="27"/>
      <c r="W62" s="26"/>
      <c r="X62" s="26"/>
      <c r="Y62" s="26"/>
      <c r="Z62" s="10"/>
      <c r="AA62" s="28"/>
    </row>
    <row r="63" spans="2:27" ht="30" customHeight="1" thickBot="1" x14ac:dyDescent="0.25">
      <c r="B63" s="18">
        <v>53</v>
      </c>
      <c r="C63" s="25"/>
      <c r="D63" s="26"/>
      <c r="E63" s="26"/>
      <c r="F63" s="26"/>
      <c r="G63" s="26"/>
      <c r="H63" s="26"/>
      <c r="I63" s="26"/>
      <c r="J63" s="26"/>
      <c r="K63" s="10"/>
      <c r="L63" s="26"/>
      <c r="M63" s="26"/>
      <c r="N63" s="26"/>
      <c r="O63" s="26"/>
      <c r="P63" s="26"/>
      <c r="Q63" s="26"/>
      <c r="R63" s="26"/>
      <c r="S63" s="26"/>
      <c r="T63" s="26"/>
      <c r="U63" s="10"/>
      <c r="V63" s="27"/>
      <c r="W63" s="26"/>
      <c r="X63" s="26"/>
      <c r="Y63" s="26"/>
      <c r="Z63" s="10"/>
      <c r="AA63" s="28"/>
    </row>
    <row r="64" spans="2:27" ht="30" customHeight="1" thickBot="1" x14ac:dyDescent="0.25">
      <c r="B64" s="18">
        <v>54</v>
      </c>
      <c r="C64" s="25"/>
      <c r="D64" s="26"/>
      <c r="E64" s="26"/>
      <c r="F64" s="26"/>
      <c r="G64" s="26"/>
      <c r="H64" s="26"/>
      <c r="I64" s="26"/>
      <c r="J64" s="26"/>
      <c r="K64" s="10"/>
      <c r="L64" s="26"/>
      <c r="M64" s="26"/>
      <c r="N64" s="26"/>
      <c r="O64" s="26"/>
      <c r="P64" s="26"/>
      <c r="Q64" s="26"/>
      <c r="R64" s="26"/>
      <c r="S64" s="26"/>
      <c r="T64" s="26"/>
      <c r="U64" s="10"/>
      <c r="V64" s="27"/>
      <c r="W64" s="26"/>
      <c r="X64" s="26"/>
      <c r="Y64" s="26"/>
      <c r="Z64" s="10"/>
      <c r="AA64" s="28"/>
    </row>
    <row r="65" spans="2:27" ht="30" customHeight="1" thickBot="1" x14ac:dyDescent="0.25">
      <c r="B65" s="18">
        <v>55</v>
      </c>
      <c r="C65" s="25"/>
      <c r="D65" s="26"/>
      <c r="E65" s="26"/>
      <c r="F65" s="26"/>
      <c r="G65" s="26"/>
      <c r="H65" s="26"/>
      <c r="I65" s="26"/>
      <c r="J65" s="26"/>
      <c r="K65" s="10"/>
      <c r="L65" s="26"/>
      <c r="M65" s="26"/>
      <c r="N65" s="26"/>
      <c r="O65" s="26"/>
      <c r="P65" s="26"/>
      <c r="Q65" s="26"/>
      <c r="R65" s="26"/>
      <c r="S65" s="26"/>
      <c r="T65" s="26"/>
      <c r="U65" s="10"/>
      <c r="V65" s="27"/>
      <c r="W65" s="26"/>
      <c r="X65" s="26"/>
      <c r="Y65" s="26"/>
      <c r="Z65" s="10"/>
      <c r="AA65" s="28"/>
    </row>
    <row r="66" spans="2:27" ht="30" customHeight="1" thickBot="1" x14ac:dyDescent="0.25">
      <c r="B66" s="18">
        <v>56</v>
      </c>
      <c r="C66" s="25"/>
      <c r="D66" s="26"/>
      <c r="E66" s="26"/>
      <c r="F66" s="26"/>
      <c r="G66" s="26"/>
      <c r="H66" s="26"/>
      <c r="I66" s="26"/>
      <c r="J66" s="26"/>
      <c r="K66" s="10"/>
      <c r="L66" s="26"/>
      <c r="M66" s="26"/>
      <c r="N66" s="26"/>
      <c r="O66" s="26"/>
      <c r="P66" s="26"/>
      <c r="Q66" s="26"/>
      <c r="R66" s="26"/>
      <c r="S66" s="26"/>
      <c r="T66" s="26"/>
      <c r="U66" s="10"/>
      <c r="V66" s="27"/>
      <c r="W66" s="26"/>
      <c r="X66" s="26"/>
      <c r="Y66" s="26"/>
      <c r="Z66" s="10"/>
      <c r="AA66" s="28"/>
    </row>
    <row r="67" spans="2:27" ht="30" customHeight="1" thickBot="1" x14ac:dyDescent="0.25">
      <c r="B67" s="18">
        <v>57</v>
      </c>
      <c r="C67" s="25"/>
      <c r="D67" s="26"/>
      <c r="E67" s="26"/>
      <c r="F67" s="26"/>
      <c r="G67" s="26"/>
      <c r="H67" s="26"/>
      <c r="I67" s="26"/>
      <c r="J67" s="26"/>
      <c r="K67" s="10"/>
      <c r="L67" s="26"/>
      <c r="M67" s="26"/>
      <c r="N67" s="26"/>
      <c r="O67" s="26"/>
      <c r="P67" s="26"/>
      <c r="Q67" s="26"/>
      <c r="R67" s="26"/>
      <c r="S67" s="26"/>
      <c r="T67" s="26"/>
      <c r="U67" s="10"/>
      <c r="V67" s="27"/>
      <c r="W67" s="26"/>
      <c r="X67" s="26"/>
      <c r="Y67" s="26"/>
      <c r="Z67" s="10"/>
      <c r="AA67" s="28"/>
    </row>
    <row r="68" spans="2:27" ht="30" customHeight="1" thickBot="1" x14ac:dyDescent="0.25">
      <c r="B68" s="18">
        <v>58</v>
      </c>
      <c r="C68" s="25"/>
      <c r="D68" s="26"/>
      <c r="E68" s="26"/>
      <c r="F68" s="26"/>
      <c r="G68" s="26"/>
      <c r="H68" s="26"/>
      <c r="I68" s="26"/>
      <c r="J68" s="26"/>
      <c r="K68" s="10"/>
      <c r="L68" s="26"/>
      <c r="M68" s="26"/>
      <c r="N68" s="26"/>
      <c r="O68" s="26"/>
      <c r="P68" s="26"/>
      <c r="Q68" s="26"/>
      <c r="R68" s="26"/>
      <c r="S68" s="26"/>
      <c r="T68" s="26"/>
      <c r="U68" s="10"/>
      <c r="V68" s="27"/>
      <c r="W68" s="26"/>
      <c r="X68" s="26"/>
      <c r="Y68" s="26"/>
      <c r="Z68" s="10"/>
      <c r="AA68" s="28"/>
    </row>
    <row r="69" spans="2:27" ht="30" customHeight="1" thickBot="1" x14ac:dyDescent="0.25">
      <c r="B69" s="18">
        <v>59</v>
      </c>
      <c r="C69" s="25"/>
      <c r="D69" s="26"/>
      <c r="E69" s="26"/>
      <c r="F69" s="26"/>
      <c r="G69" s="26"/>
      <c r="H69" s="26"/>
      <c r="I69" s="26"/>
      <c r="J69" s="26"/>
      <c r="K69" s="10"/>
      <c r="L69" s="26"/>
      <c r="M69" s="26"/>
      <c r="N69" s="26"/>
      <c r="O69" s="26"/>
      <c r="P69" s="26"/>
      <c r="Q69" s="26"/>
      <c r="R69" s="26"/>
      <c r="S69" s="26"/>
      <c r="T69" s="26"/>
      <c r="U69" s="10"/>
      <c r="V69" s="27"/>
      <c r="W69" s="26"/>
      <c r="X69" s="26"/>
      <c r="Y69" s="26"/>
      <c r="Z69" s="10"/>
      <c r="AA69" s="28"/>
    </row>
    <row r="70" spans="2:27" ht="30" customHeight="1" thickBot="1" x14ac:dyDescent="0.25">
      <c r="B70" s="18">
        <v>60</v>
      </c>
      <c r="C70" s="25"/>
      <c r="D70" s="26"/>
      <c r="E70" s="26"/>
      <c r="F70" s="26"/>
      <c r="G70" s="26"/>
      <c r="H70" s="26"/>
      <c r="I70" s="26"/>
      <c r="J70" s="26"/>
      <c r="K70" s="10"/>
      <c r="L70" s="26"/>
      <c r="M70" s="26"/>
      <c r="N70" s="26"/>
      <c r="O70" s="26"/>
      <c r="P70" s="26"/>
      <c r="Q70" s="26"/>
      <c r="R70" s="26"/>
      <c r="S70" s="26"/>
      <c r="T70" s="26"/>
      <c r="U70" s="10"/>
      <c r="V70" s="27"/>
      <c r="W70" s="26"/>
      <c r="X70" s="26"/>
      <c r="Y70" s="26"/>
      <c r="Z70" s="10"/>
      <c r="AA70" s="28"/>
    </row>
    <row r="71" spans="2:27" ht="30" customHeight="1" thickBot="1" x14ac:dyDescent="0.25">
      <c r="B71" s="18">
        <v>61</v>
      </c>
      <c r="C71" s="25"/>
      <c r="D71" s="26"/>
      <c r="E71" s="26"/>
      <c r="F71" s="26"/>
      <c r="G71" s="26"/>
      <c r="H71" s="26"/>
      <c r="I71" s="26"/>
      <c r="J71" s="26"/>
      <c r="K71" s="10"/>
      <c r="L71" s="26"/>
      <c r="M71" s="26"/>
      <c r="N71" s="26"/>
      <c r="O71" s="26"/>
      <c r="P71" s="26"/>
      <c r="Q71" s="26"/>
      <c r="R71" s="26"/>
      <c r="S71" s="26"/>
      <c r="T71" s="26"/>
      <c r="U71" s="10"/>
      <c r="V71" s="27"/>
      <c r="W71" s="26"/>
      <c r="X71" s="26"/>
      <c r="Y71" s="26"/>
      <c r="Z71" s="10"/>
      <c r="AA71" s="28"/>
    </row>
    <row r="72" spans="2:27" ht="30" customHeight="1" thickBot="1" x14ac:dyDescent="0.25">
      <c r="B72" s="18">
        <v>62</v>
      </c>
      <c r="C72" s="25"/>
      <c r="D72" s="26"/>
      <c r="E72" s="26"/>
      <c r="F72" s="26"/>
      <c r="G72" s="26"/>
      <c r="H72" s="26"/>
      <c r="I72" s="26"/>
      <c r="J72" s="26"/>
      <c r="K72" s="10"/>
      <c r="L72" s="26"/>
      <c r="M72" s="26"/>
      <c r="N72" s="26"/>
      <c r="O72" s="26"/>
      <c r="P72" s="26"/>
      <c r="Q72" s="26"/>
      <c r="R72" s="26"/>
      <c r="S72" s="26"/>
      <c r="T72" s="26"/>
      <c r="U72" s="10"/>
      <c r="V72" s="27"/>
      <c r="W72" s="26"/>
      <c r="X72" s="26"/>
      <c r="Y72" s="26"/>
      <c r="Z72" s="10"/>
      <c r="AA72" s="28"/>
    </row>
    <row r="73" spans="2:27" ht="30" customHeight="1" thickBot="1" x14ac:dyDescent="0.25">
      <c r="B73" s="18">
        <v>63</v>
      </c>
      <c r="C73" s="25"/>
      <c r="D73" s="26"/>
      <c r="E73" s="26"/>
      <c r="F73" s="26"/>
      <c r="G73" s="26"/>
      <c r="H73" s="26"/>
      <c r="I73" s="26"/>
      <c r="J73" s="26"/>
      <c r="K73" s="10"/>
      <c r="L73" s="26"/>
      <c r="M73" s="26"/>
      <c r="N73" s="26"/>
      <c r="O73" s="26"/>
      <c r="P73" s="26"/>
      <c r="Q73" s="26"/>
      <c r="R73" s="26"/>
      <c r="S73" s="26"/>
      <c r="T73" s="26"/>
      <c r="U73" s="10"/>
      <c r="V73" s="27"/>
      <c r="W73" s="26"/>
      <c r="X73" s="26"/>
      <c r="Y73" s="26"/>
      <c r="Z73" s="10"/>
      <c r="AA73" s="28"/>
    </row>
    <row r="74" spans="2:27" ht="30" customHeight="1" thickBot="1" x14ac:dyDescent="0.25">
      <c r="B74" s="18">
        <v>64</v>
      </c>
      <c r="C74" s="25"/>
      <c r="D74" s="26"/>
      <c r="E74" s="26"/>
      <c r="F74" s="26"/>
      <c r="G74" s="26"/>
      <c r="H74" s="26"/>
      <c r="I74" s="26"/>
      <c r="J74" s="26"/>
      <c r="K74" s="10"/>
      <c r="L74" s="26"/>
      <c r="M74" s="26"/>
      <c r="N74" s="26"/>
      <c r="O74" s="26"/>
      <c r="P74" s="26"/>
      <c r="Q74" s="26"/>
      <c r="R74" s="26"/>
      <c r="S74" s="26"/>
      <c r="T74" s="26"/>
      <c r="U74" s="10"/>
      <c r="V74" s="27"/>
      <c r="W74" s="26"/>
      <c r="X74" s="26"/>
      <c r="Y74" s="26"/>
      <c r="Z74" s="10"/>
      <c r="AA74" s="28"/>
    </row>
    <row r="75" spans="2:27" ht="30" customHeight="1" thickBot="1" x14ac:dyDescent="0.25">
      <c r="B75" s="18">
        <v>65</v>
      </c>
      <c r="C75" s="25"/>
      <c r="D75" s="26"/>
      <c r="E75" s="26"/>
      <c r="F75" s="26"/>
      <c r="G75" s="26"/>
      <c r="H75" s="26"/>
      <c r="I75" s="26"/>
      <c r="J75" s="26"/>
      <c r="K75" s="10"/>
      <c r="L75" s="26"/>
      <c r="M75" s="26"/>
      <c r="N75" s="26"/>
      <c r="O75" s="26"/>
      <c r="P75" s="26"/>
      <c r="Q75" s="26"/>
      <c r="R75" s="26"/>
      <c r="S75" s="26"/>
      <c r="T75" s="26"/>
      <c r="U75" s="10"/>
      <c r="V75" s="27"/>
      <c r="W75" s="26"/>
      <c r="X75" s="26"/>
      <c r="Y75" s="26"/>
      <c r="Z75" s="10"/>
      <c r="AA75" s="28"/>
    </row>
    <row r="76" spans="2:27" ht="30" customHeight="1" thickBot="1" x14ac:dyDescent="0.25">
      <c r="B76" s="18">
        <v>66</v>
      </c>
      <c r="C76" s="25"/>
      <c r="D76" s="26"/>
      <c r="E76" s="26"/>
      <c r="F76" s="26"/>
      <c r="G76" s="26"/>
      <c r="H76" s="26"/>
      <c r="I76" s="26"/>
      <c r="J76" s="26"/>
      <c r="K76" s="10"/>
      <c r="L76" s="26"/>
      <c r="M76" s="26"/>
      <c r="N76" s="26"/>
      <c r="O76" s="26"/>
      <c r="P76" s="26"/>
      <c r="Q76" s="26"/>
      <c r="R76" s="26"/>
      <c r="S76" s="26"/>
      <c r="T76" s="26"/>
      <c r="U76" s="10"/>
      <c r="V76" s="27"/>
      <c r="W76" s="26"/>
      <c r="X76" s="26"/>
      <c r="Y76" s="26"/>
      <c r="Z76" s="10"/>
      <c r="AA76" s="28"/>
    </row>
    <row r="77" spans="2:27" ht="30" customHeight="1" thickBot="1" x14ac:dyDescent="0.25">
      <c r="B77" s="18">
        <v>67</v>
      </c>
      <c r="C77" s="25"/>
      <c r="D77" s="26"/>
      <c r="E77" s="26"/>
      <c r="F77" s="26"/>
      <c r="G77" s="26"/>
      <c r="H77" s="26"/>
      <c r="I77" s="26"/>
      <c r="J77" s="26"/>
      <c r="K77" s="10"/>
      <c r="L77" s="26"/>
      <c r="M77" s="26"/>
      <c r="N77" s="26"/>
      <c r="O77" s="26"/>
      <c r="P77" s="26"/>
      <c r="Q77" s="26"/>
      <c r="R77" s="26"/>
      <c r="S77" s="26"/>
      <c r="T77" s="26"/>
      <c r="U77" s="10"/>
      <c r="V77" s="27"/>
      <c r="W77" s="26"/>
      <c r="X77" s="26"/>
      <c r="Y77" s="26"/>
      <c r="Z77" s="10"/>
      <c r="AA77" s="28"/>
    </row>
    <row r="78" spans="2:27" ht="30" customHeight="1" thickBot="1" x14ac:dyDescent="0.25">
      <c r="B78" s="18">
        <v>68</v>
      </c>
      <c r="C78" s="25"/>
      <c r="D78" s="26"/>
      <c r="E78" s="26"/>
      <c r="F78" s="26"/>
      <c r="G78" s="26"/>
      <c r="H78" s="26"/>
      <c r="I78" s="26"/>
      <c r="J78" s="26"/>
      <c r="K78" s="10"/>
      <c r="L78" s="26"/>
      <c r="M78" s="26"/>
      <c r="N78" s="26"/>
      <c r="O78" s="26"/>
      <c r="P78" s="26"/>
      <c r="Q78" s="26"/>
      <c r="R78" s="26"/>
      <c r="S78" s="26"/>
      <c r="T78" s="26"/>
      <c r="U78" s="10"/>
      <c r="V78" s="27"/>
      <c r="W78" s="26"/>
      <c r="X78" s="26"/>
      <c r="Y78" s="26"/>
      <c r="Z78" s="10"/>
      <c r="AA78" s="28"/>
    </row>
    <row r="79" spans="2:27" ht="30" customHeight="1" thickBot="1" x14ac:dyDescent="0.25">
      <c r="B79" s="18">
        <v>69</v>
      </c>
      <c r="C79" s="25"/>
      <c r="D79" s="26"/>
      <c r="E79" s="26"/>
      <c r="F79" s="26"/>
      <c r="G79" s="26"/>
      <c r="H79" s="26"/>
      <c r="I79" s="26"/>
      <c r="J79" s="26"/>
      <c r="K79" s="10"/>
      <c r="L79" s="26"/>
      <c r="M79" s="26"/>
      <c r="N79" s="26"/>
      <c r="O79" s="26"/>
      <c r="P79" s="26"/>
      <c r="Q79" s="26"/>
      <c r="R79" s="26"/>
      <c r="S79" s="26"/>
      <c r="T79" s="26"/>
      <c r="U79" s="10"/>
      <c r="V79" s="27"/>
      <c r="W79" s="26"/>
      <c r="X79" s="26"/>
      <c r="Y79" s="26"/>
      <c r="Z79" s="10"/>
      <c r="AA79" s="28"/>
    </row>
    <row r="80" spans="2:27" ht="30" customHeight="1" thickBot="1" x14ac:dyDescent="0.25">
      <c r="B80" s="18">
        <v>70</v>
      </c>
      <c r="C80" s="25"/>
      <c r="D80" s="26"/>
      <c r="E80" s="26"/>
      <c r="F80" s="26"/>
      <c r="G80" s="26"/>
      <c r="H80" s="26"/>
      <c r="I80" s="26"/>
      <c r="J80" s="26"/>
      <c r="K80" s="10"/>
      <c r="L80" s="26"/>
      <c r="M80" s="26"/>
      <c r="N80" s="26"/>
      <c r="O80" s="26"/>
      <c r="P80" s="26"/>
      <c r="Q80" s="26"/>
      <c r="R80" s="26"/>
      <c r="S80" s="26"/>
      <c r="T80" s="26"/>
      <c r="U80" s="10"/>
      <c r="V80" s="27"/>
      <c r="W80" s="26"/>
      <c r="X80" s="26"/>
      <c r="Y80" s="26"/>
      <c r="Z80" s="10"/>
      <c r="AA80" s="28"/>
    </row>
    <row r="81" spans="2:27" ht="30" customHeight="1" thickBot="1" x14ac:dyDescent="0.25">
      <c r="B81" s="18">
        <v>71</v>
      </c>
      <c r="C81" s="25"/>
      <c r="D81" s="26"/>
      <c r="E81" s="26"/>
      <c r="F81" s="26"/>
      <c r="G81" s="26"/>
      <c r="H81" s="26"/>
      <c r="I81" s="26"/>
      <c r="J81" s="26"/>
      <c r="K81" s="10"/>
      <c r="L81" s="26"/>
      <c r="M81" s="26"/>
      <c r="N81" s="26"/>
      <c r="O81" s="26"/>
      <c r="P81" s="26"/>
      <c r="Q81" s="26"/>
      <c r="R81" s="26"/>
      <c r="S81" s="26"/>
      <c r="T81" s="26"/>
      <c r="U81" s="10"/>
      <c r="V81" s="27"/>
      <c r="W81" s="26"/>
      <c r="X81" s="26"/>
      <c r="Y81" s="26"/>
      <c r="Z81" s="10"/>
      <c r="AA81" s="28"/>
    </row>
    <row r="82" spans="2:27" ht="30" customHeight="1" thickBot="1" x14ac:dyDescent="0.25">
      <c r="B82" s="18">
        <v>72</v>
      </c>
      <c r="C82" s="25"/>
      <c r="D82" s="26"/>
      <c r="E82" s="26"/>
      <c r="F82" s="26"/>
      <c r="G82" s="26"/>
      <c r="H82" s="26"/>
      <c r="I82" s="26"/>
      <c r="J82" s="26"/>
      <c r="K82" s="10"/>
      <c r="L82" s="26"/>
      <c r="M82" s="26"/>
      <c r="N82" s="26"/>
      <c r="O82" s="26"/>
      <c r="P82" s="26"/>
      <c r="Q82" s="26"/>
      <c r="R82" s="26"/>
      <c r="S82" s="26"/>
      <c r="T82" s="26"/>
      <c r="U82" s="10"/>
      <c r="V82" s="27"/>
      <c r="W82" s="26"/>
      <c r="X82" s="26"/>
      <c r="Y82" s="26"/>
      <c r="Z82" s="10"/>
      <c r="AA82" s="28"/>
    </row>
    <row r="83" spans="2:27" ht="30" customHeight="1" thickBot="1" x14ac:dyDescent="0.25">
      <c r="B83" s="18">
        <v>73</v>
      </c>
      <c r="C83" s="25"/>
      <c r="D83" s="26"/>
      <c r="E83" s="26"/>
      <c r="F83" s="26"/>
      <c r="G83" s="26"/>
      <c r="H83" s="26"/>
      <c r="I83" s="26"/>
      <c r="J83" s="26"/>
      <c r="K83" s="10"/>
      <c r="L83" s="26"/>
      <c r="M83" s="26"/>
      <c r="N83" s="26"/>
      <c r="O83" s="26"/>
      <c r="P83" s="26"/>
      <c r="Q83" s="26"/>
      <c r="R83" s="26"/>
      <c r="S83" s="26"/>
      <c r="T83" s="26"/>
      <c r="U83" s="10"/>
      <c r="V83" s="27"/>
      <c r="W83" s="26"/>
      <c r="X83" s="26"/>
      <c r="Y83" s="26"/>
      <c r="Z83" s="10"/>
      <c r="AA83" s="28"/>
    </row>
    <row r="84" spans="2:27" ht="30" customHeight="1" thickBot="1" x14ac:dyDescent="0.25">
      <c r="B84" s="18">
        <v>74</v>
      </c>
      <c r="C84" s="25"/>
      <c r="D84" s="26"/>
      <c r="E84" s="26"/>
      <c r="F84" s="26"/>
      <c r="G84" s="26"/>
      <c r="H84" s="26"/>
      <c r="I84" s="26"/>
      <c r="J84" s="26"/>
      <c r="K84" s="10"/>
      <c r="L84" s="26"/>
      <c r="M84" s="26"/>
      <c r="N84" s="26"/>
      <c r="O84" s="26"/>
      <c r="P84" s="26"/>
      <c r="Q84" s="26"/>
      <c r="R84" s="26"/>
      <c r="S84" s="26"/>
      <c r="T84" s="26"/>
      <c r="U84" s="10"/>
      <c r="V84" s="27"/>
      <c r="W84" s="26"/>
      <c r="X84" s="26"/>
      <c r="Y84" s="26"/>
      <c r="Z84" s="10"/>
      <c r="AA84" s="28"/>
    </row>
    <row r="85" spans="2:27" ht="30" customHeight="1" thickBot="1" x14ac:dyDescent="0.25">
      <c r="B85" s="18">
        <v>75</v>
      </c>
      <c r="C85" s="25"/>
      <c r="D85" s="26"/>
      <c r="E85" s="26"/>
      <c r="F85" s="26"/>
      <c r="G85" s="26"/>
      <c r="H85" s="26"/>
      <c r="I85" s="26"/>
      <c r="J85" s="26"/>
      <c r="K85" s="10"/>
      <c r="L85" s="26"/>
      <c r="M85" s="26"/>
      <c r="N85" s="26"/>
      <c r="O85" s="26"/>
      <c r="P85" s="26"/>
      <c r="Q85" s="26"/>
      <c r="R85" s="26"/>
      <c r="S85" s="26"/>
      <c r="T85" s="26"/>
      <c r="U85" s="10"/>
      <c r="V85" s="27"/>
      <c r="W85" s="26"/>
      <c r="X85" s="26"/>
      <c r="Y85" s="26"/>
      <c r="Z85" s="10"/>
      <c r="AA85" s="28"/>
    </row>
    <row r="86" spans="2:27" ht="30" customHeight="1" thickBot="1" x14ac:dyDescent="0.25">
      <c r="B86" s="18">
        <v>76</v>
      </c>
      <c r="C86" s="25"/>
      <c r="D86" s="26"/>
      <c r="E86" s="26"/>
      <c r="F86" s="26"/>
      <c r="G86" s="26"/>
      <c r="H86" s="26"/>
      <c r="I86" s="26"/>
      <c r="J86" s="26"/>
      <c r="K86" s="10"/>
      <c r="L86" s="26"/>
      <c r="M86" s="26"/>
      <c r="N86" s="26"/>
      <c r="O86" s="26"/>
      <c r="P86" s="26"/>
      <c r="Q86" s="26"/>
      <c r="R86" s="26"/>
      <c r="S86" s="26"/>
      <c r="T86" s="26"/>
      <c r="U86" s="10"/>
      <c r="V86" s="27"/>
      <c r="W86" s="26"/>
      <c r="X86" s="26"/>
      <c r="Y86" s="26"/>
      <c r="Z86" s="10"/>
      <c r="AA86" s="28"/>
    </row>
    <row r="87" spans="2:27" ht="30" customHeight="1" thickBot="1" x14ac:dyDescent="0.25">
      <c r="B87" s="18">
        <v>77</v>
      </c>
      <c r="C87" s="25"/>
      <c r="D87" s="26"/>
      <c r="E87" s="26"/>
      <c r="F87" s="26"/>
      <c r="G87" s="26"/>
      <c r="H87" s="26"/>
      <c r="I87" s="26"/>
      <c r="J87" s="26"/>
      <c r="K87" s="10"/>
      <c r="L87" s="26"/>
      <c r="M87" s="26"/>
      <c r="N87" s="26"/>
      <c r="O87" s="26"/>
      <c r="P87" s="26"/>
      <c r="Q87" s="26"/>
      <c r="R87" s="26"/>
      <c r="S87" s="26"/>
      <c r="T87" s="26"/>
      <c r="U87" s="10"/>
      <c r="V87" s="27"/>
      <c r="W87" s="26"/>
      <c r="X87" s="26"/>
      <c r="Y87" s="26"/>
      <c r="Z87" s="10"/>
      <c r="AA87" s="28"/>
    </row>
    <row r="88" spans="2:27" ht="30" customHeight="1" thickBot="1" x14ac:dyDescent="0.25">
      <c r="B88" s="18">
        <v>78</v>
      </c>
      <c r="C88" s="25"/>
      <c r="D88" s="26"/>
      <c r="E88" s="26"/>
      <c r="F88" s="26"/>
      <c r="G88" s="26"/>
      <c r="H88" s="26"/>
      <c r="I88" s="26"/>
      <c r="J88" s="26"/>
      <c r="K88" s="10"/>
      <c r="L88" s="26"/>
      <c r="M88" s="26"/>
      <c r="N88" s="26"/>
      <c r="O88" s="26"/>
      <c r="P88" s="26"/>
      <c r="Q88" s="26"/>
      <c r="R88" s="26"/>
      <c r="S88" s="26"/>
      <c r="T88" s="26"/>
      <c r="U88" s="10"/>
      <c r="V88" s="27"/>
      <c r="W88" s="26"/>
      <c r="X88" s="26"/>
      <c r="Y88" s="26"/>
      <c r="Z88" s="10"/>
      <c r="AA88" s="28"/>
    </row>
    <row r="89" spans="2:27" ht="30" customHeight="1" thickBot="1" x14ac:dyDescent="0.25">
      <c r="B89" s="18">
        <v>79</v>
      </c>
      <c r="C89" s="25"/>
      <c r="D89" s="26"/>
      <c r="E89" s="26"/>
      <c r="F89" s="26"/>
      <c r="G89" s="26"/>
      <c r="H89" s="26"/>
      <c r="I89" s="26"/>
      <c r="J89" s="26"/>
      <c r="K89" s="10"/>
      <c r="L89" s="26"/>
      <c r="M89" s="26"/>
      <c r="N89" s="26"/>
      <c r="O89" s="26"/>
      <c r="P89" s="26"/>
      <c r="Q89" s="26"/>
      <c r="R89" s="26"/>
      <c r="S89" s="26"/>
      <c r="T89" s="26"/>
      <c r="U89" s="10"/>
      <c r="V89" s="27"/>
      <c r="W89" s="26"/>
      <c r="X89" s="26"/>
      <c r="Y89" s="26"/>
      <c r="Z89" s="10"/>
      <c r="AA89" s="28"/>
    </row>
    <row r="90" spans="2:27" ht="30" customHeight="1" thickBot="1" x14ac:dyDescent="0.25">
      <c r="B90" s="18">
        <v>80</v>
      </c>
      <c r="C90" s="25"/>
      <c r="D90" s="26"/>
      <c r="E90" s="26"/>
      <c r="F90" s="26"/>
      <c r="G90" s="26"/>
      <c r="H90" s="26"/>
      <c r="I90" s="26"/>
      <c r="J90" s="26"/>
      <c r="K90" s="10"/>
      <c r="L90" s="26"/>
      <c r="M90" s="26"/>
      <c r="N90" s="26"/>
      <c r="O90" s="26"/>
      <c r="P90" s="26"/>
      <c r="Q90" s="26"/>
      <c r="R90" s="26"/>
      <c r="S90" s="26"/>
      <c r="T90" s="26"/>
      <c r="U90" s="10"/>
      <c r="V90" s="27"/>
      <c r="W90" s="26"/>
      <c r="X90" s="26"/>
      <c r="Y90" s="26"/>
      <c r="Z90" s="10"/>
      <c r="AA90" s="28"/>
    </row>
    <row r="91" spans="2:27" ht="30" customHeight="1" thickBot="1" x14ac:dyDescent="0.25">
      <c r="B91" s="18">
        <v>81</v>
      </c>
      <c r="C91" s="25"/>
      <c r="D91" s="26"/>
      <c r="E91" s="26"/>
      <c r="F91" s="26"/>
      <c r="G91" s="26"/>
      <c r="H91" s="26"/>
      <c r="I91" s="26"/>
      <c r="J91" s="26"/>
      <c r="K91" s="10"/>
      <c r="L91" s="26"/>
      <c r="M91" s="26"/>
      <c r="N91" s="26"/>
      <c r="O91" s="26"/>
      <c r="P91" s="26"/>
      <c r="Q91" s="26"/>
      <c r="R91" s="26"/>
      <c r="S91" s="26"/>
      <c r="T91" s="26"/>
      <c r="U91" s="10"/>
      <c r="V91" s="27"/>
      <c r="W91" s="26"/>
      <c r="X91" s="26"/>
      <c r="Y91" s="26"/>
      <c r="Z91" s="10"/>
      <c r="AA91" s="28"/>
    </row>
    <row r="92" spans="2:27" ht="30" customHeight="1" thickBot="1" x14ac:dyDescent="0.25">
      <c r="B92" s="18">
        <v>82</v>
      </c>
      <c r="C92" s="25"/>
      <c r="D92" s="26"/>
      <c r="E92" s="26"/>
      <c r="F92" s="26"/>
      <c r="G92" s="26"/>
      <c r="H92" s="26"/>
      <c r="I92" s="26"/>
      <c r="J92" s="26"/>
      <c r="K92" s="10"/>
      <c r="L92" s="26"/>
      <c r="M92" s="26"/>
      <c r="N92" s="26"/>
      <c r="O92" s="26"/>
      <c r="P92" s="26"/>
      <c r="Q92" s="26"/>
      <c r="R92" s="26"/>
      <c r="S92" s="26"/>
      <c r="T92" s="26"/>
      <c r="U92" s="10"/>
      <c r="V92" s="27"/>
      <c r="W92" s="26"/>
      <c r="X92" s="26"/>
      <c r="Y92" s="26"/>
      <c r="Z92" s="10"/>
      <c r="AA92" s="28"/>
    </row>
    <row r="93" spans="2:27" ht="30" customHeight="1" thickBot="1" x14ac:dyDescent="0.25">
      <c r="B93" s="18">
        <v>83</v>
      </c>
      <c r="C93" s="25"/>
      <c r="D93" s="26"/>
      <c r="E93" s="26"/>
      <c r="F93" s="26"/>
      <c r="G93" s="26"/>
      <c r="H93" s="26"/>
      <c r="I93" s="26"/>
      <c r="J93" s="26"/>
      <c r="K93" s="10"/>
      <c r="L93" s="26"/>
      <c r="M93" s="26"/>
      <c r="N93" s="26"/>
      <c r="O93" s="26"/>
      <c r="P93" s="26"/>
      <c r="Q93" s="26"/>
      <c r="R93" s="26"/>
      <c r="S93" s="26"/>
      <c r="T93" s="26"/>
      <c r="U93" s="10"/>
      <c r="V93" s="27"/>
      <c r="W93" s="26"/>
      <c r="X93" s="26"/>
      <c r="Y93" s="26"/>
      <c r="Z93" s="10"/>
      <c r="AA93" s="28"/>
    </row>
    <row r="94" spans="2:27" ht="30" customHeight="1" thickBot="1" x14ac:dyDescent="0.25">
      <c r="B94" s="18">
        <v>84</v>
      </c>
      <c r="C94" s="25"/>
      <c r="D94" s="26"/>
      <c r="E94" s="26"/>
      <c r="F94" s="26"/>
      <c r="G94" s="26"/>
      <c r="H94" s="26"/>
      <c r="I94" s="26"/>
      <c r="J94" s="26"/>
      <c r="K94" s="10"/>
      <c r="L94" s="26"/>
      <c r="M94" s="26"/>
      <c r="N94" s="26"/>
      <c r="O94" s="26"/>
      <c r="P94" s="26"/>
      <c r="Q94" s="26"/>
      <c r="R94" s="26"/>
      <c r="S94" s="26"/>
      <c r="T94" s="26"/>
      <c r="U94" s="10"/>
      <c r="V94" s="27"/>
      <c r="W94" s="26"/>
      <c r="X94" s="26"/>
      <c r="Y94" s="26"/>
      <c r="Z94" s="10"/>
      <c r="AA94" s="28"/>
    </row>
    <row r="95" spans="2:27" ht="30" customHeight="1" thickBot="1" x14ac:dyDescent="0.25">
      <c r="B95" s="18">
        <v>85</v>
      </c>
      <c r="C95" s="25"/>
      <c r="D95" s="26"/>
      <c r="E95" s="26"/>
      <c r="F95" s="26"/>
      <c r="G95" s="26"/>
      <c r="H95" s="26"/>
      <c r="I95" s="26"/>
      <c r="J95" s="26"/>
      <c r="K95" s="10"/>
      <c r="L95" s="26"/>
      <c r="M95" s="26"/>
      <c r="N95" s="26"/>
      <c r="O95" s="26"/>
      <c r="P95" s="26"/>
      <c r="Q95" s="26"/>
      <c r="R95" s="26"/>
      <c r="S95" s="26"/>
      <c r="T95" s="26"/>
      <c r="U95" s="10"/>
      <c r="V95" s="27"/>
      <c r="W95" s="26"/>
      <c r="X95" s="26"/>
      <c r="Y95" s="26"/>
      <c r="Z95" s="10"/>
      <c r="AA95" s="28"/>
    </row>
    <row r="96" spans="2:27" ht="30" customHeight="1" thickBot="1" x14ac:dyDescent="0.25">
      <c r="B96" s="18">
        <v>86</v>
      </c>
      <c r="C96" s="25"/>
      <c r="D96" s="26"/>
      <c r="E96" s="26"/>
      <c r="F96" s="26"/>
      <c r="G96" s="26"/>
      <c r="H96" s="26"/>
      <c r="I96" s="26"/>
      <c r="J96" s="26"/>
      <c r="K96" s="10"/>
      <c r="L96" s="26"/>
      <c r="M96" s="26"/>
      <c r="N96" s="26"/>
      <c r="O96" s="26"/>
      <c r="P96" s="26"/>
      <c r="Q96" s="26"/>
      <c r="R96" s="26"/>
      <c r="S96" s="26"/>
      <c r="T96" s="26"/>
      <c r="U96" s="10"/>
      <c r="V96" s="27"/>
      <c r="W96" s="26"/>
      <c r="X96" s="26"/>
      <c r="Y96" s="26"/>
      <c r="Z96" s="10"/>
      <c r="AA96" s="28"/>
    </row>
    <row r="97" spans="2:27" ht="30" customHeight="1" thickBot="1" x14ac:dyDescent="0.25">
      <c r="B97" s="18">
        <v>87</v>
      </c>
      <c r="C97" s="25"/>
      <c r="D97" s="26"/>
      <c r="E97" s="26"/>
      <c r="F97" s="26"/>
      <c r="G97" s="26"/>
      <c r="H97" s="26"/>
      <c r="I97" s="26"/>
      <c r="J97" s="26"/>
      <c r="K97" s="10"/>
      <c r="L97" s="26"/>
      <c r="M97" s="26"/>
      <c r="N97" s="26"/>
      <c r="O97" s="26"/>
      <c r="P97" s="26"/>
      <c r="Q97" s="26"/>
      <c r="R97" s="26"/>
      <c r="S97" s="26"/>
      <c r="T97" s="26"/>
      <c r="U97" s="10"/>
      <c r="V97" s="27"/>
      <c r="W97" s="26"/>
      <c r="X97" s="26"/>
      <c r="Y97" s="26"/>
      <c r="Z97" s="10"/>
      <c r="AA97" s="28"/>
    </row>
    <row r="98" spans="2:27" ht="30" customHeight="1" thickBot="1" x14ac:dyDescent="0.25">
      <c r="B98" s="18">
        <v>88</v>
      </c>
      <c r="C98" s="25"/>
      <c r="D98" s="26"/>
      <c r="E98" s="26"/>
      <c r="F98" s="26"/>
      <c r="G98" s="26"/>
      <c r="H98" s="26"/>
      <c r="I98" s="26"/>
      <c r="J98" s="26"/>
      <c r="K98" s="10"/>
      <c r="L98" s="26"/>
      <c r="M98" s="26"/>
      <c r="N98" s="26"/>
      <c r="O98" s="26"/>
      <c r="P98" s="26"/>
      <c r="Q98" s="26"/>
      <c r="R98" s="26"/>
      <c r="S98" s="26"/>
      <c r="T98" s="26"/>
      <c r="U98" s="10"/>
      <c r="V98" s="27"/>
      <c r="W98" s="26"/>
      <c r="X98" s="26"/>
      <c r="Y98" s="26"/>
      <c r="Z98" s="10"/>
      <c r="AA98" s="28"/>
    </row>
    <row r="99" spans="2:27" ht="30" customHeight="1" thickBot="1" x14ac:dyDescent="0.25">
      <c r="B99" s="18">
        <v>89</v>
      </c>
      <c r="C99" s="25"/>
      <c r="D99" s="26"/>
      <c r="E99" s="26"/>
      <c r="F99" s="26"/>
      <c r="G99" s="26"/>
      <c r="H99" s="26"/>
      <c r="I99" s="26"/>
      <c r="J99" s="26"/>
      <c r="K99" s="10"/>
      <c r="L99" s="26"/>
      <c r="M99" s="26"/>
      <c r="N99" s="26"/>
      <c r="O99" s="26"/>
      <c r="P99" s="26"/>
      <c r="Q99" s="26"/>
      <c r="R99" s="26"/>
      <c r="S99" s="26"/>
      <c r="T99" s="26"/>
      <c r="U99" s="10"/>
      <c r="V99" s="27"/>
      <c r="W99" s="26"/>
      <c r="X99" s="26"/>
      <c r="Y99" s="26"/>
      <c r="Z99" s="10"/>
      <c r="AA99" s="28"/>
    </row>
    <row r="100" spans="2:27" ht="30" customHeight="1" thickBot="1" x14ac:dyDescent="0.25">
      <c r="B100" s="18">
        <v>90</v>
      </c>
      <c r="C100" s="25"/>
      <c r="D100" s="26"/>
      <c r="E100" s="26"/>
      <c r="F100" s="26"/>
      <c r="G100" s="26"/>
      <c r="H100" s="26"/>
      <c r="I100" s="26"/>
      <c r="J100" s="26"/>
      <c r="K100" s="10"/>
      <c r="L100" s="26"/>
      <c r="M100" s="26"/>
      <c r="N100" s="26"/>
      <c r="O100" s="26"/>
      <c r="P100" s="26"/>
      <c r="Q100" s="26"/>
      <c r="R100" s="26"/>
      <c r="S100" s="26"/>
      <c r="T100" s="26"/>
      <c r="U100" s="10"/>
      <c r="V100" s="27"/>
      <c r="W100" s="26"/>
      <c r="X100" s="26"/>
      <c r="Y100" s="26"/>
      <c r="Z100" s="10"/>
      <c r="AA100" s="28"/>
    </row>
    <row r="101" spans="2:27" ht="30" customHeight="1" thickBot="1" x14ac:dyDescent="0.25">
      <c r="B101" s="18">
        <v>91</v>
      </c>
      <c r="C101" s="25"/>
      <c r="D101" s="26"/>
      <c r="E101" s="26"/>
      <c r="F101" s="26"/>
      <c r="G101" s="26"/>
      <c r="H101" s="26"/>
      <c r="I101" s="26"/>
      <c r="J101" s="26"/>
      <c r="K101" s="10"/>
      <c r="L101" s="26"/>
      <c r="M101" s="26"/>
      <c r="N101" s="26"/>
      <c r="O101" s="26"/>
      <c r="P101" s="26"/>
      <c r="Q101" s="26"/>
      <c r="R101" s="26"/>
      <c r="S101" s="26"/>
      <c r="T101" s="26"/>
      <c r="U101" s="10"/>
      <c r="V101" s="27"/>
      <c r="W101" s="26"/>
      <c r="X101" s="26"/>
      <c r="Y101" s="26"/>
      <c r="Z101" s="10"/>
      <c r="AA101" s="28"/>
    </row>
    <row r="102" spans="2:27" ht="30" customHeight="1" thickBot="1" x14ac:dyDescent="0.25">
      <c r="B102" s="18">
        <v>92</v>
      </c>
      <c r="C102" s="25"/>
      <c r="D102" s="26"/>
      <c r="E102" s="26"/>
      <c r="F102" s="26"/>
      <c r="G102" s="26"/>
      <c r="H102" s="26"/>
      <c r="I102" s="26"/>
      <c r="J102" s="26"/>
      <c r="K102" s="10"/>
      <c r="L102" s="26"/>
      <c r="M102" s="26"/>
      <c r="N102" s="26"/>
      <c r="O102" s="26"/>
      <c r="P102" s="26"/>
      <c r="Q102" s="26"/>
      <c r="R102" s="26"/>
      <c r="S102" s="26"/>
      <c r="T102" s="26"/>
      <c r="U102" s="10"/>
      <c r="V102" s="27"/>
      <c r="W102" s="26"/>
      <c r="X102" s="26"/>
      <c r="Y102" s="26"/>
      <c r="Z102" s="10"/>
      <c r="AA102" s="28"/>
    </row>
    <row r="103" spans="2:27" ht="30" customHeight="1" thickBot="1" x14ac:dyDescent="0.25">
      <c r="B103" s="18">
        <v>93</v>
      </c>
      <c r="C103" s="25"/>
      <c r="D103" s="26"/>
      <c r="E103" s="26"/>
      <c r="F103" s="26"/>
      <c r="G103" s="26"/>
      <c r="H103" s="26"/>
      <c r="I103" s="26"/>
      <c r="J103" s="26"/>
      <c r="K103" s="10"/>
      <c r="L103" s="26"/>
      <c r="M103" s="26"/>
      <c r="N103" s="26"/>
      <c r="O103" s="26"/>
      <c r="P103" s="26"/>
      <c r="Q103" s="26"/>
      <c r="R103" s="26"/>
      <c r="S103" s="26"/>
      <c r="T103" s="26"/>
      <c r="U103" s="10"/>
      <c r="V103" s="27"/>
      <c r="W103" s="26"/>
      <c r="X103" s="26"/>
      <c r="Y103" s="26"/>
      <c r="Z103" s="10"/>
      <c r="AA103" s="28"/>
    </row>
    <row r="104" spans="2:27" ht="30" customHeight="1" thickBot="1" x14ac:dyDescent="0.25">
      <c r="B104" s="18">
        <v>94</v>
      </c>
      <c r="C104" s="25"/>
      <c r="D104" s="26"/>
      <c r="E104" s="26"/>
      <c r="F104" s="26"/>
      <c r="G104" s="26"/>
      <c r="H104" s="26"/>
      <c r="I104" s="26"/>
      <c r="J104" s="26"/>
      <c r="K104" s="10"/>
      <c r="L104" s="26"/>
      <c r="M104" s="26"/>
      <c r="N104" s="26"/>
      <c r="O104" s="26"/>
      <c r="P104" s="26"/>
      <c r="Q104" s="26"/>
      <c r="R104" s="26"/>
      <c r="S104" s="26"/>
      <c r="T104" s="26"/>
      <c r="U104" s="10"/>
      <c r="V104" s="27"/>
      <c r="W104" s="26"/>
      <c r="X104" s="26"/>
      <c r="Y104" s="26"/>
      <c r="Z104" s="10"/>
      <c r="AA104" s="28"/>
    </row>
    <row r="105" spans="2:27" ht="30" customHeight="1" thickBot="1" x14ac:dyDescent="0.25">
      <c r="B105" s="18">
        <v>95</v>
      </c>
      <c r="C105" s="25"/>
      <c r="D105" s="26"/>
      <c r="E105" s="26"/>
      <c r="F105" s="26"/>
      <c r="G105" s="26"/>
      <c r="H105" s="26"/>
      <c r="I105" s="26"/>
      <c r="J105" s="26"/>
      <c r="K105" s="10"/>
      <c r="L105" s="26"/>
      <c r="M105" s="26"/>
      <c r="N105" s="26"/>
      <c r="O105" s="26"/>
      <c r="P105" s="26"/>
      <c r="Q105" s="26"/>
      <c r="R105" s="26"/>
      <c r="S105" s="26"/>
      <c r="T105" s="26"/>
      <c r="U105" s="10"/>
      <c r="V105" s="27"/>
      <c r="W105" s="26"/>
      <c r="X105" s="26"/>
      <c r="Y105" s="26"/>
      <c r="Z105" s="10"/>
      <c r="AA105" s="28"/>
    </row>
    <row r="106" spans="2:27" ht="30" customHeight="1" thickBot="1" x14ac:dyDescent="0.25">
      <c r="B106" s="18">
        <v>96</v>
      </c>
      <c r="C106" s="25"/>
      <c r="D106" s="26"/>
      <c r="E106" s="26"/>
      <c r="F106" s="26"/>
      <c r="G106" s="26"/>
      <c r="H106" s="26"/>
      <c r="I106" s="26"/>
      <c r="J106" s="26"/>
      <c r="K106" s="10"/>
      <c r="L106" s="26"/>
      <c r="M106" s="26"/>
      <c r="N106" s="26"/>
      <c r="O106" s="26"/>
      <c r="P106" s="26"/>
      <c r="Q106" s="26"/>
      <c r="R106" s="26"/>
      <c r="S106" s="26"/>
      <c r="T106" s="26"/>
      <c r="U106" s="10"/>
      <c r="V106" s="27"/>
      <c r="W106" s="26"/>
      <c r="X106" s="26"/>
      <c r="Y106" s="26"/>
      <c r="Z106" s="10"/>
      <c r="AA106" s="28"/>
    </row>
    <row r="107" spans="2:27" ht="30" customHeight="1" thickBot="1" x14ac:dyDescent="0.25">
      <c r="B107" s="18">
        <v>97</v>
      </c>
      <c r="C107" s="25"/>
      <c r="D107" s="26"/>
      <c r="E107" s="26"/>
      <c r="F107" s="26"/>
      <c r="G107" s="26"/>
      <c r="H107" s="26"/>
      <c r="I107" s="26"/>
      <c r="J107" s="26"/>
      <c r="K107" s="10"/>
      <c r="L107" s="26"/>
      <c r="M107" s="26"/>
      <c r="N107" s="26"/>
      <c r="O107" s="26"/>
      <c r="P107" s="26"/>
      <c r="Q107" s="26"/>
      <c r="R107" s="26"/>
      <c r="S107" s="26"/>
      <c r="T107" s="26"/>
      <c r="U107" s="10"/>
      <c r="V107" s="27"/>
      <c r="W107" s="26"/>
      <c r="X107" s="26"/>
      <c r="Y107" s="26"/>
      <c r="Z107" s="10"/>
      <c r="AA107" s="28"/>
    </row>
    <row r="108" spans="2:27" ht="30" customHeight="1" thickBot="1" x14ac:dyDescent="0.25">
      <c r="B108" s="18">
        <v>98</v>
      </c>
      <c r="C108" s="25"/>
      <c r="D108" s="26"/>
      <c r="E108" s="26"/>
      <c r="F108" s="26"/>
      <c r="G108" s="26"/>
      <c r="H108" s="26"/>
      <c r="I108" s="26"/>
      <c r="J108" s="26"/>
      <c r="K108" s="10"/>
      <c r="L108" s="26"/>
      <c r="M108" s="26"/>
      <c r="N108" s="26"/>
      <c r="O108" s="26"/>
      <c r="P108" s="26"/>
      <c r="Q108" s="26"/>
      <c r="R108" s="26"/>
      <c r="S108" s="26"/>
      <c r="T108" s="26"/>
      <c r="U108" s="10"/>
      <c r="V108" s="27"/>
      <c r="W108" s="26"/>
      <c r="X108" s="26"/>
      <c r="Y108" s="26"/>
      <c r="Z108" s="10"/>
      <c r="AA108" s="28"/>
    </row>
    <row r="109" spans="2:27" ht="30" customHeight="1" thickBot="1" x14ac:dyDescent="0.25">
      <c r="B109" s="18">
        <v>99</v>
      </c>
      <c r="C109" s="25"/>
      <c r="D109" s="26"/>
      <c r="E109" s="26"/>
      <c r="F109" s="26"/>
      <c r="G109" s="26"/>
      <c r="H109" s="26"/>
      <c r="I109" s="26"/>
      <c r="J109" s="26"/>
      <c r="K109" s="10"/>
      <c r="L109" s="26"/>
      <c r="M109" s="26"/>
      <c r="N109" s="26"/>
      <c r="O109" s="26"/>
      <c r="P109" s="26"/>
      <c r="Q109" s="26"/>
      <c r="R109" s="26"/>
      <c r="S109" s="26"/>
      <c r="T109" s="26"/>
      <c r="U109" s="10"/>
      <c r="V109" s="27"/>
      <c r="W109" s="26"/>
      <c r="X109" s="26"/>
      <c r="Y109" s="26"/>
      <c r="Z109" s="10"/>
      <c r="AA109" s="28"/>
    </row>
    <row r="110" spans="2:27" ht="30" customHeight="1" thickBot="1" x14ac:dyDescent="0.25">
      <c r="B110" s="18">
        <v>100</v>
      </c>
      <c r="C110" s="25"/>
      <c r="D110" s="26"/>
      <c r="E110" s="26"/>
      <c r="F110" s="26"/>
      <c r="G110" s="26"/>
      <c r="H110" s="26"/>
      <c r="I110" s="26"/>
      <c r="J110" s="26"/>
      <c r="K110" s="10"/>
      <c r="L110" s="26"/>
      <c r="M110" s="26"/>
      <c r="N110" s="26"/>
      <c r="O110" s="26"/>
      <c r="P110" s="26"/>
      <c r="Q110" s="26"/>
      <c r="R110" s="26"/>
      <c r="S110" s="26"/>
      <c r="T110" s="26"/>
      <c r="U110" s="10"/>
      <c r="V110" s="27"/>
      <c r="W110" s="26"/>
      <c r="X110" s="26"/>
      <c r="Y110" s="26"/>
      <c r="Z110" s="10"/>
      <c r="AA110" s="28"/>
    </row>
    <row r="111" spans="2:27" ht="30" customHeight="1" thickBot="1" x14ac:dyDescent="0.25">
      <c r="B111" s="18">
        <v>101</v>
      </c>
      <c r="C111" s="25"/>
      <c r="D111" s="26"/>
      <c r="E111" s="26"/>
      <c r="F111" s="26"/>
      <c r="G111" s="26"/>
      <c r="H111" s="26"/>
      <c r="I111" s="26"/>
      <c r="J111" s="26"/>
      <c r="K111" s="10"/>
      <c r="L111" s="26"/>
      <c r="M111" s="26"/>
      <c r="N111" s="26"/>
      <c r="O111" s="26"/>
      <c r="P111" s="26"/>
      <c r="Q111" s="26"/>
      <c r="R111" s="26"/>
      <c r="S111" s="26"/>
      <c r="T111" s="26"/>
      <c r="U111" s="10"/>
      <c r="V111" s="27"/>
      <c r="W111" s="26"/>
      <c r="X111" s="26"/>
      <c r="Y111" s="26"/>
      <c r="Z111" s="10"/>
      <c r="AA111" s="28"/>
    </row>
    <row r="112" spans="2:27" ht="30" customHeight="1" thickBot="1" x14ac:dyDescent="0.25">
      <c r="B112" s="18">
        <v>102</v>
      </c>
      <c r="C112" s="25"/>
      <c r="D112" s="26"/>
      <c r="E112" s="26"/>
      <c r="F112" s="26"/>
      <c r="G112" s="26"/>
      <c r="H112" s="26"/>
      <c r="I112" s="26"/>
      <c r="J112" s="26"/>
      <c r="K112" s="10"/>
      <c r="L112" s="26"/>
      <c r="M112" s="26"/>
      <c r="N112" s="26"/>
      <c r="O112" s="26"/>
      <c r="P112" s="26"/>
      <c r="Q112" s="26"/>
      <c r="R112" s="26"/>
      <c r="S112" s="26"/>
      <c r="T112" s="26"/>
      <c r="U112" s="10"/>
      <c r="V112" s="27"/>
      <c r="W112" s="26"/>
      <c r="X112" s="26"/>
      <c r="Y112" s="26"/>
      <c r="Z112" s="10"/>
      <c r="AA112" s="28"/>
    </row>
    <row r="113" spans="2:27" ht="30" customHeight="1" thickBot="1" x14ac:dyDescent="0.25">
      <c r="B113" s="18">
        <v>103</v>
      </c>
      <c r="C113" s="25"/>
      <c r="D113" s="26"/>
      <c r="E113" s="26"/>
      <c r="F113" s="26"/>
      <c r="G113" s="26"/>
      <c r="H113" s="26"/>
      <c r="I113" s="26"/>
      <c r="J113" s="26"/>
      <c r="K113" s="10"/>
      <c r="L113" s="26"/>
      <c r="M113" s="26"/>
      <c r="N113" s="26"/>
      <c r="O113" s="26"/>
      <c r="P113" s="26"/>
      <c r="Q113" s="26"/>
      <c r="R113" s="26"/>
      <c r="S113" s="26"/>
      <c r="T113" s="26"/>
      <c r="U113" s="10"/>
      <c r="V113" s="27"/>
      <c r="W113" s="26"/>
      <c r="X113" s="26"/>
      <c r="Y113" s="26"/>
      <c r="Z113" s="10"/>
      <c r="AA113" s="28"/>
    </row>
    <row r="114" spans="2:27" ht="30" customHeight="1" thickBot="1" x14ac:dyDescent="0.25">
      <c r="B114" s="18">
        <v>104</v>
      </c>
      <c r="C114" s="25"/>
      <c r="D114" s="26"/>
      <c r="E114" s="26"/>
      <c r="F114" s="26"/>
      <c r="G114" s="26"/>
      <c r="H114" s="26"/>
      <c r="I114" s="26"/>
      <c r="J114" s="26"/>
      <c r="K114" s="10"/>
      <c r="L114" s="26"/>
      <c r="M114" s="26"/>
      <c r="N114" s="26"/>
      <c r="O114" s="26"/>
      <c r="P114" s="26"/>
      <c r="Q114" s="26"/>
      <c r="R114" s="26"/>
      <c r="S114" s="26"/>
      <c r="T114" s="26"/>
      <c r="U114" s="10"/>
      <c r="V114" s="27"/>
      <c r="W114" s="26"/>
      <c r="X114" s="26"/>
      <c r="Y114" s="26"/>
      <c r="Z114" s="10"/>
      <c r="AA114" s="28"/>
    </row>
    <row r="115" spans="2:27" ht="30" customHeight="1" thickBot="1" x14ac:dyDescent="0.25">
      <c r="B115" s="18">
        <v>105</v>
      </c>
      <c r="C115" s="25"/>
      <c r="D115" s="26"/>
      <c r="E115" s="26"/>
      <c r="F115" s="26"/>
      <c r="G115" s="26"/>
      <c r="H115" s="26"/>
      <c r="I115" s="26"/>
      <c r="J115" s="26"/>
      <c r="K115" s="10"/>
      <c r="L115" s="26"/>
      <c r="M115" s="26"/>
      <c r="N115" s="26"/>
      <c r="O115" s="26"/>
      <c r="P115" s="26"/>
      <c r="Q115" s="26"/>
      <c r="R115" s="26"/>
      <c r="S115" s="26"/>
      <c r="T115" s="26"/>
      <c r="U115" s="10"/>
      <c r="V115" s="27"/>
      <c r="W115" s="26"/>
      <c r="X115" s="26"/>
      <c r="Y115" s="26"/>
      <c r="Z115" s="10"/>
      <c r="AA115" s="28"/>
    </row>
    <row r="116" spans="2:27" ht="30" customHeight="1" thickBot="1" x14ac:dyDescent="0.25">
      <c r="B116" s="18">
        <v>106</v>
      </c>
      <c r="C116" s="25"/>
      <c r="D116" s="26"/>
      <c r="E116" s="26"/>
      <c r="F116" s="26"/>
      <c r="G116" s="26"/>
      <c r="H116" s="26"/>
      <c r="I116" s="26"/>
      <c r="J116" s="26"/>
      <c r="K116" s="10"/>
      <c r="L116" s="26"/>
      <c r="M116" s="26"/>
      <c r="N116" s="26"/>
      <c r="O116" s="26"/>
      <c r="P116" s="26"/>
      <c r="Q116" s="26"/>
      <c r="R116" s="26"/>
      <c r="S116" s="26"/>
      <c r="T116" s="26"/>
      <c r="U116" s="10"/>
      <c r="V116" s="27"/>
      <c r="W116" s="26"/>
      <c r="X116" s="26"/>
      <c r="Y116" s="26"/>
      <c r="Z116" s="10"/>
      <c r="AA116" s="28"/>
    </row>
    <row r="117" spans="2:27" ht="30" customHeight="1" thickBot="1" x14ac:dyDescent="0.25">
      <c r="B117" s="18">
        <v>107</v>
      </c>
      <c r="C117" s="25"/>
      <c r="D117" s="26"/>
      <c r="E117" s="26"/>
      <c r="F117" s="26"/>
      <c r="G117" s="26"/>
      <c r="H117" s="26"/>
      <c r="I117" s="26"/>
      <c r="J117" s="26"/>
      <c r="K117" s="10"/>
      <c r="L117" s="26"/>
      <c r="M117" s="26"/>
      <c r="N117" s="26"/>
      <c r="O117" s="26"/>
      <c r="P117" s="26"/>
      <c r="Q117" s="26"/>
      <c r="R117" s="26"/>
      <c r="S117" s="26"/>
      <c r="T117" s="26"/>
      <c r="U117" s="10"/>
      <c r="V117" s="27"/>
      <c r="W117" s="26"/>
      <c r="X117" s="26"/>
      <c r="Y117" s="26"/>
      <c r="Z117" s="10"/>
      <c r="AA117" s="28"/>
    </row>
    <row r="118" spans="2:27" ht="30" customHeight="1" thickBot="1" x14ac:dyDescent="0.25">
      <c r="B118" s="18">
        <v>108</v>
      </c>
      <c r="C118" s="25"/>
      <c r="D118" s="26"/>
      <c r="E118" s="26"/>
      <c r="F118" s="26"/>
      <c r="G118" s="26"/>
      <c r="H118" s="26"/>
      <c r="I118" s="26"/>
      <c r="J118" s="26"/>
      <c r="K118" s="10"/>
      <c r="L118" s="26"/>
      <c r="M118" s="26"/>
      <c r="N118" s="26"/>
      <c r="O118" s="26"/>
      <c r="P118" s="26"/>
      <c r="Q118" s="26"/>
      <c r="R118" s="26"/>
      <c r="S118" s="26"/>
      <c r="T118" s="26"/>
      <c r="U118" s="10"/>
      <c r="V118" s="27"/>
      <c r="W118" s="26"/>
      <c r="X118" s="26"/>
      <c r="Y118" s="26"/>
      <c r="Z118" s="10"/>
      <c r="AA118" s="28"/>
    </row>
    <row r="119" spans="2:27" ht="30" customHeight="1" thickBot="1" x14ac:dyDescent="0.25">
      <c r="B119" s="18">
        <v>109</v>
      </c>
      <c r="C119" s="25"/>
      <c r="D119" s="26"/>
      <c r="E119" s="26"/>
      <c r="F119" s="26"/>
      <c r="G119" s="26"/>
      <c r="H119" s="26"/>
      <c r="I119" s="26"/>
      <c r="J119" s="26"/>
      <c r="K119" s="10"/>
      <c r="L119" s="26"/>
      <c r="M119" s="26"/>
      <c r="N119" s="26"/>
      <c r="O119" s="26"/>
      <c r="P119" s="26"/>
      <c r="Q119" s="26"/>
      <c r="R119" s="26"/>
      <c r="S119" s="26"/>
      <c r="T119" s="26"/>
      <c r="U119" s="10"/>
      <c r="V119" s="27"/>
      <c r="W119" s="26"/>
      <c r="X119" s="26"/>
      <c r="Y119" s="26"/>
      <c r="Z119" s="10"/>
      <c r="AA119" s="28"/>
    </row>
    <row r="120" spans="2:27" ht="30" customHeight="1" thickBot="1" x14ac:dyDescent="0.25">
      <c r="B120" s="18">
        <v>110</v>
      </c>
      <c r="C120" s="25"/>
      <c r="D120" s="26"/>
      <c r="E120" s="26"/>
      <c r="F120" s="26"/>
      <c r="G120" s="26"/>
      <c r="H120" s="26"/>
      <c r="I120" s="26"/>
      <c r="J120" s="26"/>
      <c r="K120" s="10"/>
      <c r="L120" s="26"/>
      <c r="M120" s="26"/>
      <c r="N120" s="26"/>
      <c r="O120" s="26"/>
      <c r="P120" s="26"/>
      <c r="Q120" s="26"/>
      <c r="R120" s="26"/>
      <c r="S120" s="26"/>
      <c r="T120" s="26"/>
      <c r="U120" s="10"/>
      <c r="V120" s="27"/>
      <c r="W120" s="26"/>
      <c r="X120" s="26"/>
      <c r="Y120" s="26"/>
      <c r="Z120" s="10"/>
      <c r="AA120" s="28"/>
    </row>
    <row r="121" spans="2:27" ht="30" customHeight="1" thickBot="1" x14ac:dyDescent="0.25">
      <c r="B121" s="18">
        <v>111</v>
      </c>
      <c r="C121" s="25"/>
      <c r="D121" s="26"/>
      <c r="E121" s="26"/>
      <c r="F121" s="26"/>
      <c r="G121" s="26"/>
      <c r="H121" s="26"/>
      <c r="I121" s="26"/>
      <c r="J121" s="26"/>
      <c r="K121" s="10"/>
      <c r="L121" s="26"/>
      <c r="M121" s="26"/>
      <c r="N121" s="26"/>
      <c r="O121" s="26"/>
      <c r="P121" s="26"/>
      <c r="Q121" s="26"/>
      <c r="R121" s="26"/>
      <c r="S121" s="26"/>
      <c r="T121" s="26"/>
      <c r="U121" s="10"/>
      <c r="V121" s="27"/>
      <c r="W121" s="26"/>
      <c r="X121" s="26"/>
      <c r="Y121" s="26"/>
      <c r="Z121" s="10"/>
      <c r="AA121" s="28"/>
    </row>
    <row r="122" spans="2:27" ht="30" customHeight="1" thickBot="1" x14ac:dyDescent="0.25">
      <c r="B122" s="18">
        <v>112</v>
      </c>
      <c r="C122" s="25"/>
      <c r="D122" s="26"/>
      <c r="E122" s="26"/>
      <c r="F122" s="26"/>
      <c r="G122" s="26"/>
      <c r="H122" s="26"/>
      <c r="I122" s="26"/>
      <c r="J122" s="26"/>
      <c r="K122" s="10"/>
      <c r="L122" s="26"/>
      <c r="M122" s="26"/>
      <c r="N122" s="26"/>
      <c r="O122" s="26"/>
      <c r="P122" s="26"/>
      <c r="Q122" s="26"/>
      <c r="R122" s="26"/>
      <c r="S122" s="26"/>
      <c r="T122" s="26"/>
      <c r="U122" s="10"/>
      <c r="V122" s="27"/>
      <c r="W122" s="26"/>
      <c r="X122" s="26"/>
      <c r="Y122" s="26"/>
      <c r="Z122" s="10"/>
      <c r="AA122" s="28"/>
    </row>
    <row r="123" spans="2:27" ht="30" customHeight="1" thickBot="1" x14ac:dyDescent="0.25">
      <c r="B123" s="18">
        <v>113</v>
      </c>
      <c r="C123" s="25"/>
      <c r="D123" s="26"/>
      <c r="E123" s="26"/>
      <c r="F123" s="26"/>
      <c r="G123" s="26"/>
      <c r="H123" s="26"/>
      <c r="I123" s="26"/>
      <c r="J123" s="26"/>
      <c r="K123" s="10"/>
      <c r="L123" s="26"/>
      <c r="M123" s="26"/>
      <c r="N123" s="26"/>
      <c r="O123" s="26"/>
      <c r="P123" s="26"/>
      <c r="Q123" s="26"/>
      <c r="R123" s="26"/>
      <c r="S123" s="26"/>
      <c r="T123" s="26"/>
      <c r="U123" s="10"/>
      <c r="V123" s="27"/>
      <c r="W123" s="26"/>
      <c r="X123" s="26"/>
      <c r="Y123" s="26"/>
      <c r="Z123" s="10"/>
      <c r="AA123" s="28"/>
    </row>
    <row r="124" spans="2:27" ht="30" customHeight="1" thickBot="1" x14ac:dyDescent="0.25">
      <c r="B124" s="18">
        <v>114</v>
      </c>
      <c r="C124" s="25"/>
      <c r="D124" s="26"/>
      <c r="E124" s="26"/>
      <c r="F124" s="26"/>
      <c r="G124" s="26"/>
      <c r="H124" s="26"/>
      <c r="I124" s="26"/>
      <c r="J124" s="26"/>
      <c r="K124" s="10"/>
      <c r="L124" s="26"/>
      <c r="M124" s="26"/>
      <c r="N124" s="26"/>
      <c r="O124" s="26"/>
      <c r="P124" s="26"/>
      <c r="Q124" s="26"/>
      <c r="R124" s="26"/>
      <c r="S124" s="26"/>
      <c r="T124" s="26"/>
      <c r="U124" s="10"/>
      <c r="V124" s="27"/>
      <c r="W124" s="26"/>
      <c r="X124" s="26"/>
      <c r="Y124" s="26"/>
      <c r="Z124" s="10"/>
      <c r="AA124" s="28"/>
    </row>
    <row r="125" spans="2:27" ht="30" customHeight="1" thickBot="1" x14ac:dyDescent="0.25">
      <c r="B125" s="18">
        <v>115</v>
      </c>
      <c r="C125" s="25"/>
      <c r="D125" s="26"/>
      <c r="E125" s="26"/>
      <c r="F125" s="26"/>
      <c r="G125" s="26"/>
      <c r="H125" s="26"/>
      <c r="I125" s="26"/>
      <c r="J125" s="26"/>
      <c r="K125" s="10"/>
      <c r="L125" s="26"/>
      <c r="M125" s="26"/>
      <c r="N125" s="26"/>
      <c r="O125" s="26"/>
      <c r="P125" s="26"/>
      <c r="Q125" s="26"/>
      <c r="R125" s="26"/>
      <c r="S125" s="26"/>
      <c r="T125" s="26"/>
      <c r="U125" s="10"/>
      <c r="V125" s="27"/>
      <c r="W125" s="26"/>
      <c r="X125" s="26"/>
      <c r="Y125" s="26"/>
      <c r="Z125" s="10"/>
      <c r="AA125" s="28"/>
    </row>
    <row r="126" spans="2:27" ht="30" customHeight="1" thickBot="1" x14ac:dyDescent="0.25">
      <c r="B126" s="18">
        <v>116</v>
      </c>
      <c r="C126" s="25"/>
      <c r="D126" s="26"/>
      <c r="E126" s="26"/>
      <c r="F126" s="26"/>
      <c r="G126" s="26"/>
      <c r="H126" s="26"/>
      <c r="I126" s="26"/>
      <c r="J126" s="26"/>
      <c r="K126" s="10"/>
      <c r="L126" s="26"/>
      <c r="M126" s="26"/>
      <c r="N126" s="26"/>
      <c r="O126" s="26"/>
      <c r="P126" s="26"/>
      <c r="Q126" s="26"/>
      <c r="R126" s="26"/>
      <c r="S126" s="26"/>
      <c r="T126" s="26"/>
      <c r="U126" s="10"/>
      <c r="V126" s="27"/>
      <c r="W126" s="26"/>
      <c r="X126" s="26"/>
      <c r="Y126" s="26"/>
      <c r="Z126" s="10"/>
      <c r="AA126" s="28"/>
    </row>
    <row r="127" spans="2:27" ht="30" customHeight="1" thickBot="1" x14ac:dyDescent="0.25">
      <c r="B127" s="18">
        <v>117</v>
      </c>
      <c r="C127" s="25"/>
      <c r="D127" s="26"/>
      <c r="E127" s="26"/>
      <c r="F127" s="26"/>
      <c r="G127" s="26"/>
      <c r="H127" s="26"/>
      <c r="I127" s="26"/>
      <c r="J127" s="26"/>
      <c r="K127" s="10"/>
      <c r="L127" s="26"/>
      <c r="M127" s="26"/>
      <c r="N127" s="26"/>
      <c r="O127" s="26"/>
      <c r="P127" s="26"/>
      <c r="Q127" s="26"/>
      <c r="R127" s="26"/>
      <c r="S127" s="26"/>
      <c r="T127" s="26"/>
      <c r="U127" s="10"/>
      <c r="V127" s="27"/>
      <c r="W127" s="26"/>
      <c r="X127" s="26"/>
      <c r="Y127" s="26"/>
      <c r="Z127" s="10"/>
      <c r="AA127" s="28"/>
    </row>
    <row r="128" spans="2:27" ht="30" customHeight="1" thickBot="1" x14ac:dyDescent="0.25">
      <c r="B128" s="18">
        <v>118</v>
      </c>
      <c r="C128" s="25"/>
      <c r="D128" s="26"/>
      <c r="E128" s="26"/>
      <c r="F128" s="26"/>
      <c r="G128" s="26"/>
      <c r="H128" s="26"/>
      <c r="I128" s="26"/>
      <c r="J128" s="26"/>
      <c r="K128" s="10"/>
      <c r="L128" s="26"/>
      <c r="M128" s="26"/>
      <c r="N128" s="26"/>
      <c r="O128" s="26"/>
      <c r="P128" s="26"/>
      <c r="Q128" s="26"/>
      <c r="R128" s="26"/>
      <c r="S128" s="26"/>
      <c r="T128" s="26"/>
      <c r="U128" s="10"/>
      <c r="V128" s="27"/>
      <c r="W128" s="26"/>
      <c r="X128" s="26"/>
      <c r="Y128" s="26"/>
      <c r="Z128" s="10"/>
      <c r="AA128" s="28"/>
    </row>
    <row r="129" spans="2:27" ht="30" customHeight="1" thickBot="1" x14ac:dyDescent="0.25">
      <c r="B129" s="18">
        <v>119</v>
      </c>
      <c r="C129" s="25"/>
      <c r="D129" s="26"/>
      <c r="E129" s="26"/>
      <c r="F129" s="26"/>
      <c r="G129" s="26"/>
      <c r="H129" s="26"/>
      <c r="I129" s="26"/>
      <c r="J129" s="26"/>
      <c r="K129" s="10"/>
      <c r="L129" s="26"/>
      <c r="M129" s="26"/>
      <c r="N129" s="26"/>
      <c r="O129" s="26"/>
      <c r="P129" s="26"/>
      <c r="Q129" s="26"/>
      <c r="R129" s="26"/>
      <c r="S129" s="26"/>
      <c r="T129" s="26"/>
      <c r="U129" s="10"/>
      <c r="V129" s="27"/>
      <c r="W129" s="26"/>
      <c r="X129" s="26"/>
      <c r="Y129" s="26"/>
      <c r="Z129" s="10"/>
      <c r="AA129" s="28"/>
    </row>
    <row r="130" spans="2:27" ht="30" customHeight="1" thickBot="1" x14ac:dyDescent="0.25">
      <c r="B130" s="18">
        <v>120</v>
      </c>
      <c r="C130" s="25"/>
      <c r="D130" s="26"/>
      <c r="E130" s="26"/>
      <c r="F130" s="26"/>
      <c r="G130" s="26"/>
      <c r="H130" s="26"/>
      <c r="I130" s="26"/>
      <c r="J130" s="26"/>
      <c r="K130" s="10"/>
      <c r="L130" s="26"/>
      <c r="M130" s="26"/>
      <c r="N130" s="26"/>
      <c r="O130" s="26"/>
      <c r="P130" s="26"/>
      <c r="Q130" s="26"/>
      <c r="R130" s="26"/>
      <c r="S130" s="26"/>
      <c r="T130" s="26"/>
      <c r="U130" s="10"/>
      <c r="V130" s="27"/>
      <c r="W130" s="26"/>
      <c r="X130" s="26"/>
      <c r="Y130" s="26"/>
      <c r="Z130" s="10"/>
      <c r="AA130" s="28"/>
    </row>
    <row r="131" spans="2:27" ht="30" customHeight="1" thickBot="1" x14ac:dyDescent="0.25">
      <c r="B131" s="18">
        <v>121</v>
      </c>
      <c r="C131" s="25"/>
      <c r="D131" s="26"/>
      <c r="E131" s="26"/>
      <c r="F131" s="26"/>
      <c r="G131" s="26"/>
      <c r="H131" s="26"/>
      <c r="I131" s="26"/>
      <c r="J131" s="26"/>
      <c r="K131" s="10"/>
      <c r="L131" s="26"/>
      <c r="M131" s="26"/>
      <c r="N131" s="26"/>
      <c r="O131" s="26"/>
      <c r="P131" s="26"/>
      <c r="Q131" s="26"/>
      <c r="R131" s="26"/>
      <c r="S131" s="26"/>
      <c r="T131" s="26"/>
      <c r="U131" s="10"/>
      <c r="V131" s="27"/>
      <c r="W131" s="26"/>
      <c r="X131" s="26"/>
      <c r="Y131" s="26"/>
      <c r="Z131" s="10"/>
      <c r="AA131" s="28"/>
    </row>
    <row r="132" spans="2:27" ht="30" customHeight="1" thickBot="1" x14ac:dyDescent="0.25">
      <c r="B132" s="18">
        <v>122</v>
      </c>
      <c r="C132" s="25"/>
      <c r="D132" s="26"/>
      <c r="E132" s="26"/>
      <c r="F132" s="26"/>
      <c r="G132" s="26"/>
      <c r="H132" s="26"/>
      <c r="I132" s="26"/>
      <c r="J132" s="26"/>
      <c r="K132" s="10"/>
      <c r="L132" s="26"/>
      <c r="M132" s="26"/>
      <c r="N132" s="26"/>
      <c r="O132" s="26"/>
      <c r="P132" s="26"/>
      <c r="Q132" s="26"/>
      <c r="R132" s="26"/>
      <c r="S132" s="26"/>
      <c r="T132" s="26"/>
      <c r="U132" s="10"/>
      <c r="V132" s="27"/>
      <c r="W132" s="26"/>
      <c r="X132" s="26"/>
      <c r="Y132" s="26"/>
      <c r="Z132" s="10"/>
      <c r="AA132" s="28"/>
    </row>
    <row r="133" spans="2:27" ht="30" customHeight="1" thickBot="1" x14ac:dyDescent="0.25">
      <c r="B133" s="18">
        <v>123</v>
      </c>
      <c r="C133" s="25"/>
      <c r="D133" s="26"/>
      <c r="E133" s="26"/>
      <c r="F133" s="26"/>
      <c r="G133" s="26"/>
      <c r="H133" s="26"/>
      <c r="I133" s="26"/>
      <c r="J133" s="26"/>
      <c r="K133" s="10"/>
      <c r="L133" s="26"/>
      <c r="M133" s="26"/>
      <c r="N133" s="26"/>
      <c r="O133" s="26"/>
      <c r="P133" s="26"/>
      <c r="Q133" s="26"/>
      <c r="R133" s="26"/>
      <c r="S133" s="26"/>
      <c r="T133" s="26"/>
      <c r="U133" s="10"/>
      <c r="V133" s="27"/>
      <c r="W133" s="26"/>
      <c r="X133" s="26"/>
      <c r="Y133" s="26"/>
      <c r="Z133" s="10"/>
      <c r="AA133" s="28"/>
    </row>
    <row r="134" spans="2:27" ht="30" customHeight="1" thickBot="1" x14ac:dyDescent="0.25">
      <c r="B134" s="18">
        <v>124</v>
      </c>
      <c r="C134" s="25"/>
      <c r="D134" s="26"/>
      <c r="E134" s="26"/>
      <c r="F134" s="26"/>
      <c r="G134" s="26"/>
      <c r="H134" s="26"/>
      <c r="I134" s="26"/>
      <c r="J134" s="26"/>
      <c r="K134" s="10"/>
      <c r="L134" s="26"/>
      <c r="M134" s="26"/>
      <c r="N134" s="26"/>
      <c r="O134" s="26"/>
      <c r="P134" s="26"/>
      <c r="Q134" s="26"/>
      <c r="R134" s="26"/>
      <c r="S134" s="26"/>
      <c r="T134" s="26"/>
      <c r="U134" s="10"/>
      <c r="V134" s="27"/>
      <c r="W134" s="26"/>
      <c r="X134" s="26"/>
      <c r="Y134" s="26"/>
      <c r="Z134" s="10"/>
      <c r="AA134" s="28"/>
    </row>
    <row r="135" spans="2:27" ht="30" customHeight="1" thickBot="1" x14ac:dyDescent="0.25">
      <c r="B135" s="18">
        <v>125</v>
      </c>
      <c r="C135" s="25"/>
      <c r="D135" s="26"/>
      <c r="E135" s="26"/>
      <c r="F135" s="26"/>
      <c r="G135" s="26"/>
      <c r="H135" s="26"/>
      <c r="I135" s="26"/>
      <c r="J135" s="26"/>
      <c r="K135" s="10"/>
      <c r="L135" s="26"/>
      <c r="M135" s="26"/>
      <c r="N135" s="26"/>
      <c r="O135" s="26"/>
      <c r="P135" s="26"/>
      <c r="Q135" s="26"/>
      <c r="R135" s="26"/>
      <c r="S135" s="26"/>
      <c r="T135" s="26"/>
      <c r="U135" s="10"/>
      <c r="V135" s="27"/>
      <c r="W135" s="26"/>
      <c r="X135" s="26"/>
      <c r="Y135" s="26"/>
      <c r="Z135" s="10"/>
      <c r="AA135" s="28"/>
    </row>
    <row r="136" spans="2:27" ht="30" customHeight="1" thickBot="1" x14ac:dyDescent="0.25">
      <c r="B136" s="18">
        <v>126</v>
      </c>
      <c r="C136" s="25"/>
      <c r="D136" s="26"/>
      <c r="E136" s="26"/>
      <c r="F136" s="26"/>
      <c r="G136" s="26"/>
      <c r="H136" s="26"/>
      <c r="I136" s="26"/>
      <c r="J136" s="26"/>
      <c r="K136" s="10"/>
      <c r="L136" s="26"/>
      <c r="M136" s="26"/>
      <c r="N136" s="26"/>
      <c r="O136" s="26"/>
      <c r="P136" s="26"/>
      <c r="Q136" s="26"/>
      <c r="R136" s="26"/>
      <c r="S136" s="26"/>
      <c r="T136" s="26"/>
      <c r="U136" s="10"/>
      <c r="V136" s="27"/>
      <c r="W136" s="26"/>
      <c r="X136" s="26"/>
      <c r="Y136" s="26"/>
      <c r="Z136" s="10"/>
      <c r="AA136" s="28"/>
    </row>
    <row r="137" spans="2:27" ht="30" customHeight="1" thickBot="1" x14ac:dyDescent="0.25">
      <c r="B137" s="18">
        <v>127</v>
      </c>
      <c r="C137" s="25"/>
      <c r="D137" s="26"/>
      <c r="E137" s="26"/>
      <c r="F137" s="26"/>
      <c r="G137" s="26"/>
      <c r="H137" s="26"/>
      <c r="I137" s="26"/>
      <c r="J137" s="26"/>
      <c r="K137" s="10"/>
      <c r="L137" s="26"/>
      <c r="M137" s="26"/>
      <c r="N137" s="26"/>
      <c r="O137" s="26"/>
      <c r="P137" s="26"/>
      <c r="Q137" s="26"/>
      <c r="R137" s="26"/>
      <c r="S137" s="26"/>
      <c r="T137" s="26"/>
      <c r="U137" s="10"/>
      <c r="V137" s="27"/>
      <c r="W137" s="26"/>
      <c r="X137" s="26"/>
      <c r="Y137" s="26"/>
      <c r="Z137" s="10"/>
      <c r="AA137" s="28"/>
    </row>
    <row r="138" spans="2:27" ht="30" customHeight="1" thickBot="1" x14ac:dyDescent="0.25">
      <c r="B138" s="18">
        <v>128</v>
      </c>
      <c r="C138" s="25"/>
      <c r="D138" s="26"/>
      <c r="E138" s="26"/>
      <c r="F138" s="26"/>
      <c r="G138" s="26"/>
      <c r="H138" s="26"/>
      <c r="I138" s="26"/>
      <c r="J138" s="26"/>
      <c r="K138" s="10"/>
      <c r="L138" s="26"/>
      <c r="M138" s="26"/>
      <c r="N138" s="26"/>
      <c r="O138" s="26"/>
      <c r="P138" s="26"/>
      <c r="Q138" s="26"/>
      <c r="R138" s="26"/>
      <c r="S138" s="26"/>
      <c r="T138" s="26"/>
      <c r="U138" s="10"/>
      <c r="V138" s="27"/>
      <c r="W138" s="26"/>
      <c r="X138" s="26"/>
      <c r="Y138" s="26"/>
      <c r="Z138" s="10"/>
      <c r="AA138" s="28"/>
    </row>
    <row r="139" spans="2:27" ht="30" customHeight="1" thickBot="1" x14ac:dyDescent="0.25">
      <c r="B139" s="18">
        <v>129</v>
      </c>
      <c r="C139" s="25"/>
      <c r="D139" s="26"/>
      <c r="E139" s="26"/>
      <c r="F139" s="26"/>
      <c r="G139" s="26"/>
      <c r="H139" s="26"/>
      <c r="I139" s="26"/>
      <c r="J139" s="26"/>
      <c r="K139" s="10"/>
      <c r="L139" s="26"/>
      <c r="M139" s="26"/>
      <c r="N139" s="26"/>
      <c r="O139" s="26"/>
      <c r="P139" s="26"/>
      <c r="Q139" s="26"/>
      <c r="R139" s="26"/>
      <c r="S139" s="26"/>
      <c r="T139" s="26"/>
      <c r="U139" s="10"/>
      <c r="V139" s="27"/>
      <c r="W139" s="26"/>
      <c r="X139" s="26"/>
      <c r="Y139" s="26"/>
      <c r="Z139" s="10"/>
      <c r="AA139" s="28"/>
    </row>
    <row r="140" spans="2:27" ht="30" customHeight="1" thickBot="1" x14ac:dyDescent="0.25">
      <c r="B140" s="18">
        <v>130</v>
      </c>
      <c r="C140" s="25"/>
      <c r="D140" s="26"/>
      <c r="E140" s="26"/>
      <c r="F140" s="26"/>
      <c r="G140" s="26"/>
      <c r="H140" s="26"/>
      <c r="I140" s="26"/>
      <c r="J140" s="26"/>
      <c r="K140" s="10"/>
      <c r="L140" s="26"/>
      <c r="M140" s="26"/>
      <c r="N140" s="26"/>
      <c r="O140" s="26"/>
      <c r="P140" s="26"/>
      <c r="Q140" s="26"/>
      <c r="R140" s="26"/>
      <c r="S140" s="26"/>
      <c r="T140" s="26"/>
      <c r="U140" s="10"/>
      <c r="V140" s="27"/>
      <c r="W140" s="26"/>
      <c r="X140" s="26"/>
      <c r="Y140" s="26"/>
      <c r="Z140" s="10"/>
      <c r="AA140" s="28"/>
    </row>
    <row r="141" spans="2:27" ht="30" customHeight="1" thickBot="1" x14ac:dyDescent="0.25">
      <c r="B141" s="18">
        <v>131</v>
      </c>
      <c r="C141" s="25"/>
      <c r="D141" s="26"/>
      <c r="E141" s="26"/>
      <c r="F141" s="26"/>
      <c r="G141" s="26"/>
      <c r="H141" s="26"/>
      <c r="I141" s="26"/>
      <c r="J141" s="26"/>
      <c r="K141" s="10"/>
      <c r="L141" s="26"/>
      <c r="M141" s="26"/>
      <c r="N141" s="26"/>
      <c r="O141" s="26"/>
      <c r="P141" s="26"/>
      <c r="Q141" s="26"/>
      <c r="R141" s="26"/>
      <c r="S141" s="26"/>
      <c r="T141" s="26"/>
      <c r="U141" s="10"/>
      <c r="V141" s="27"/>
      <c r="W141" s="26"/>
      <c r="X141" s="26"/>
      <c r="Y141" s="26"/>
      <c r="Z141" s="10"/>
      <c r="AA141" s="28"/>
    </row>
    <row r="142" spans="2:27" ht="30" customHeight="1" thickBot="1" x14ac:dyDescent="0.25">
      <c r="B142" s="18">
        <v>132</v>
      </c>
      <c r="C142" s="25"/>
      <c r="D142" s="26"/>
      <c r="E142" s="26"/>
      <c r="F142" s="26"/>
      <c r="G142" s="26"/>
      <c r="H142" s="26"/>
      <c r="I142" s="26"/>
      <c r="J142" s="26"/>
      <c r="K142" s="10"/>
      <c r="L142" s="26"/>
      <c r="M142" s="26"/>
      <c r="N142" s="26"/>
      <c r="O142" s="26"/>
      <c r="P142" s="26"/>
      <c r="Q142" s="26"/>
      <c r="R142" s="26"/>
      <c r="S142" s="26"/>
      <c r="T142" s="26"/>
      <c r="U142" s="10"/>
      <c r="V142" s="27"/>
      <c r="W142" s="26"/>
      <c r="X142" s="26"/>
      <c r="Y142" s="26"/>
      <c r="Z142" s="10"/>
      <c r="AA142" s="28"/>
    </row>
    <row r="143" spans="2:27" ht="30" customHeight="1" thickBot="1" x14ac:dyDescent="0.25">
      <c r="B143" s="18">
        <v>133</v>
      </c>
      <c r="C143" s="25"/>
      <c r="D143" s="26"/>
      <c r="E143" s="26"/>
      <c r="F143" s="26"/>
      <c r="G143" s="26"/>
      <c r="H143" s="26"/>
      <c r="I143" s="26"/>
      <c r="J143" s="26"/>
      <c r="K143" s="10"/>
      <c r="L143" s="26"/>
      <c r="M143" s="26"/>
      <c r="N143" s="26"/>
      <c r="O143" s="26"/>
      <c r="P143" s="26"/>
      <c r="Q143" s="26"/>
      <c r="R143" s="26"/>
      <c r="S143" s="26"/>
      <c r="T143" s="26"/>
      <c r="U143" s="10"/>
      <c r="V143" s="27"/>
      <c r="W143" s="26"/>
      <c r="X143" s="26"/>
      <c r="Y143" s="26"/>
      <c r="Z143" s="10"/>
      <c r="AA143" s="28"/>
    </row>
    <row r="144" spans="2:27" ht="30" customHeight="1" thickBot="1" x14ac:dyDescent="0.25">
      <c r="B144" s="18">
        <v>134</v>
      </c>
      <c r="C144" s="25"/>
      <c r="D144" s="26"/>
      <c r="E144" s="26"/>
      <c r="F144" s="26"/>
      <c r="G144" s="26"/>
      <c r="H144" s="26"/>
      <c r="I144" s="26"/>
      <c r="J144" s="26"/>
      <c r="K144" s="10"/>
      <c r="L144" s="26"/>
      <c r="M144" s="26"/>
      <c r="N144" s="26"/>
      <c r="O144" s="26"/>
      <c r="P144" s="26"/>
      <c r="Q144" s="26"/>
      <c r="R144" s="26"/>
      <c r="S144" s="26"/>
      <c r="T144" s="26"/>
      <c r="U144" s="10"/>
      <c r="V144" s="27"/>
      <c r="W144" s="26"/>
      <c r="X144" s="26"/>
      <c r="Y144" s="26"/>
      <c r="Z144" s="10"/>
      <c r="AA144" s="28"/>
    </row>
    <row r="145" spans="2:27" ht="30" customHeight="1" thickBot="1" x14ac:dyDescent="0.25">
      <c r="B145" s="18">
        <v>135</v>
      </c>
      <c r="C145" s="25"/>
      <c r="D145" s="26"/>
      <c r="E145" s="26"/>
      <c r="F145" s="26"/>
      <c r="G145" s="26"/>
      <c r="H145" s="26"/>
      <c r="I145" s="26"/>
      <c r="J145" s="26"/>
      <c r="K145" s="10"/>
      <c r="L145" s="26"/>
      <c r="M145" s="26"/>
      <c r="N145" s="26"/>
      <c r="O145" s="26"/>
      <c r="P145" s="26"/>
      <c r="Q145" s="26"/>
      <c r="R145" s="26"/>
      <c r="S145" s="26"/>
      <c r="T145" s="26"/>
      <c r="U145" s="10"/>
      <c r="V145" s="27"/>
      <c r="W145" s="26"/>
      <c r="X145" s="26"/>
      <c r="Y145" s="26"/>
      <c r="Z145" s="10"/>
      <c r="AA145" s="28"/>
    </row>
    <row r="146" spans="2:27" ht="30" customHeight="1" thickBot="1" x14ac:dyDescent="0.25">
      <c r="B146" s="18">
        <v>136</v>
      </c>
      <c r="C146" s="25"/>
      <c r="D146" s="26"/>
      <c r="E146" s="26"/>
      <c r="F146" s="26"/>
      <c r="G146" s="26"/>
      <c r="H146" s="26"/>
      <c r="I146" s="26"/>
      <c r="J146" s="26"/>
      <c r="K146" s="10"/>
      <c r="L146" s="26"/>
      <c r="M146" s="26"/>
      <c r="N146" s="26"/>
      <c r="O146" s="26"/>
      <c r="P146" s="26"/>
      <c r="Q146" s="26"/>
      <c r="R146" s="26"/>
      <c r="S146" s="26"/>
      <c r="T146" s="26"/>
      <c r="U146" s="10"/>
      <c r="V146" s="27"/>
      <c r="W146" s="26"/>
      <c r="X146" s="26"/>
      <c r="Y146" s="26"/>
      <c r="Z146" s="10"/>
      <c r="AA146" s="28"/>
    </row>
    <row r="147" spans="2:27" ht="30" customHeight="1" thickBot="1" x14ac:dyDescent="0.25">
      <c r="B147" s="18">
        <v>137</v>
      </c>
      <c r="C147" s="25"/>
      <c r="D147" s="26"/>
      <c r="E147" s="26"/>
      <c r="F147" s="26"/>
      <c r="G147" s="26"/>
      <c r="H147" s="26"/>
      <c r="I147" s="26"/>
      <c r="J147" s="26"/>
      <c r="K147" s="10"/>
      <c r="L147" s="26"/>
      <c r="M147" s="26"/>
      <c r="N147" s="26"/>
      <c r="O147" s="26"/>
      <c r="P147" s="26"/>
      <c r="Q147" s="26"/>
      <c r="R147" s="26"/>
      <c r="S147" s="26"/>
      <c r="T147" s="26"/>
      <c r="U147" s="10"/>
      <c r="V147" s="27"/>
      <c r="W147" s="26"/>
      <c r="X147" s="26"/>
      <c r="Y147" s="26"/>
      <c r="Z147" s="10"/>
      <c r="AA147" s="28"/>
    </row>
    <row r="148" spans="2:27" ht="30" customHeight="1" thickBot="1" x14ac:dyDescent="0.25">
      <c r="B148" s="18">
        <v>138</v>
      </c>
      <c r="C148" s="25"/>
      <c r="D148" s="26"/>
      <c r="E148" s="26"/>
      <c r="F148" s="26"/>
      <c r="G148" s="26"/>
      <c r="H148" s="26"/>
      <c r="I148" s="26"/>
      <c r="J148" s="26"/>
      <c r="K148" s="10"/>
      <c r="L148" s="26"/>
      <c r="M148" s="26"/>
      <c r="N148" s="26"/>
      <c r="O148" s="26"/>
      <c r="P148" s="26"/>
      <c r="Q148" s="26"/>
      <c r="R148" s="26"/>
      <c r="S148" s="26"/>
      <c r="T148" s="26"/>
      <c r="U148" s="10"/>
      <c r="V148" s="27"/>
      <c r="W148" s="26"/>
      <c r="X148" s="26"/>
      <c r="Y148" s="26"/>
      <c r="Z148" s="10"/>
      <c r="AA148" s="28"/>
    </row>
    <row r="149" spans="2:27" ht="30" customHeight="1" thickBot="1" x14ac:dyDescent="0.25">
      <c r="B149" s="18">
        <v>139</v>
      </c>
      <c r="C149" s="25"/>
      <c r="D149" s="26"/>
      <c r="E149" s="26"/>
      <c r="F149" s="26"/>
      <c r="G149" s="26"/>
      <c r="H149" s="26"/>
      <c r="I149" s="26"/>
      <c r="J149" s="26"/>
      <c r="K149" s="10"/>
      <c r="L149" s="26"/>
      <c r="M149" s="26"/>
      <c r="N149" s="26"/>
      <c r="O149" s="26"/>
      <c r="P149" s="26"/>
      <c r="Q149" s="26"/>
      <c r="R149" s="26"/>
      <c r="S149" s="26"/>
      <c r="T149" s="26"/>
      <c r="U149" s="10"/>
      <c r="V149" s="27"/>
      <c r="W149" s="26"/>
      <c r="X149" s="26"/>
      <c r="Y149" s="26"/>
      <c r="Z149" s="10"/>
      <c r="AA149" s="28"/>
    </row>
    <row r="150" spans="2:27" ht="30" customHeight="1" thickBot="1" x14ac:dyDescent="0.25">
      <c r="B150" s="18">
        <v>140</v>
      </c>
      <c r="C150" s="25"/>
      <c r="D150" s="26"/>
      <c r="E150" s="26"/>
      <c r="F150" s="26"/>
      <c r="G150" s="26"/>
      <c r="H150" s="26"/>
      <c r="I150" s="26"/>
      <c r="J150" s="26"/>
      <c r="K150" s="10"/>
      <c r="L150" s="26"/>
      <c r="M150" s="26"/>
      <c r="N150" s="26"/>
      <c r="O150" s="26"/>
      <c r="P150" s="26"/>
      <c r="Q150" s="26"/>
      <c r="R150" s="26"/>
      <c r="S150" s="26"/>
      <c r="T150" s="26"/>
      <c r="U150" s="10"/>
      <c r="V150" s="27"/>
      <c r="W150" s="26"/>
      <c r="X150" s="26"/>
      <c r="Y150" s="26"/>
      <c r="Z150" s="10"/>
      <c r="AA150" s="28"/>
    </row>
    <row r="151" spans="2:27" ht="30" customHeight="1" thickBot="1" x14ac:dyDescent="0.25">
      <c r="B151" s="18">
        <v>141</v>
      </c>
      <c r="C151" s="25"/>
      <c r="D151" s="26"/>
      <c r="E151" s="26"/>
      <c r="F151" s="26"/>
      <c r="G151" s="26"/>
      <c r="H151" s="26"/>
      <c r="I151" s="26"/>
      <c r="J151" s="26"/>
      <c r="K151" s="10"/>
      <c r="L151" s="26"/>
      <c r="M151" s="26"/>
      <c r="N151" s="26"/>
      <c r="O151" s="26"/>
      <c r="P151" s="26"/>
      <c r="Q151" s="26"/>
      <c r="R151" s="26"/>
      <c r="S151" s="26"/>
      <c r="T151" s="26"/>
      <c r="U151" s="10"/>
      <c r="V151" s="27"/>
      <c r="W151" s="26"/>
      <c r="X151" s="26"/>
      <c r="Y151" s="26"/>
      <c r="Z151" s="10"/>
      <c r="AA151" s="28"/>
    </row>
    <row r="152" spans="2:27" ht="30" customHeight="1" thickBot="1" x14ac:dyDescent="0.25">
      <c r="B152" s="18">
        <v>142</v>
      </c>
      <c r="C152" s="25"/>
      <c r="D152" s="26"/>
      <c r="E152" s="26"/>
      <c r="F152" s="26"/>
      <c r="G152" s="26"/>
      <c r="H152" s="26"/>
      <c r="I152" s="26"/>
      <c r="J152" s="26"/>
      <c r="K152" s="10"/>
      <c r="L152" s="26"/>
      <c r="M152" s="26"/>
      <c r="N152" s="26"/>
      <c r="O152" s="26"/>
      <c r="P152" s="26"/>
      <c r="Q152" s="26"/>
      <c r="R152" s="26"/>
      <c r="S152" s="26"/>
      <c r="T152" s="26"/>
      <c r="U152" s="10"/>
      <c r="V152" s="27"/>
      <c r="W152" s="26"/>
      <c r="X152" s="26"/>
      <c r="Y152" s="26"/>
      <c r="Z152" s="10"/>
      <c r="AA152" s="28"/>
    </row>
    <row r="153" spans="2:27" ht="30" customHeight="1" thickBot="1" x14ac:dyDescent="0.25">
      <c r="B153" s="18">
        <v>143</v>
      </c>
      <c r="C153" s="25"/>
      <c r="D153" s="26"/>
      <c r="E153" s="26"/>
      <c r="F153" s="26"/>
      <c r="G153" s="26"/>
      <c r="H153" s="26"/>
      <c r="I153" s="26"/>
      <c r="J153" s="26"/>
      <c r="K153" s="10"/>
      <c r="L153" s="26"/>
      <c r="M153" s="26"/>
      <c r="N153" s="26"/>
      <c r="O153" s="26"/>
      <c r="P153" s="26"/>
      <c r="Q153" s="26"/>
      <c r="R153" s="26"/>
      <c r="S153" s="26"/>
      <c r="T153" s="26"/>
      <c r="U153" s="10"/>
      <c r="V153" s="27"/>
      <c r="W153" s="26"/>
      <c r="X153" s="26"/>
      <c r="Y153" s="26"/>
      <c r="Z153" s="10"/>
      <c r="AA153" s="28"/>
    </row>
    <row r="154" spans="2:27" ht="30" customHeight="1" thickBot="1" x14ac:dyDescent="0.25">
      <c r="B154" s="18">
        <v>144</v>
      </c>
      <c r="C154" s="25"/>
      <c r="D154" s="26"/>
      <c r="E154" s="26"/>
      <c r="F154" s="26"/>
      <c r="G154" s="26"/>
      <c r="H154" s="26"/>
      <c r="I154" s="26"/>
      <c r="J154" s="26"/>
      <c r="K154" s="10"/>
      <c r="L154" s="26"/>
      <c r="M154" s="26"/>
      <c r="N154" s="26"/>
      <c r="O154" s="26"/>
      <c r="P154" s="26"/>
      <c r="Q154" s="26"/>
      <c r="R154" s="26"/>
      <c r="S154" s="26"/>
      <c r="T154" s="26"/>
      <c r="U154" s="10"/>
      <c r="V154" s="27"/>
      <c r="W154" s="26"/>
      <c r="X154" s="26"/>
      <c r="Y154" s="26"/>
      <c r="Z154" s="10"/>
      <c r="AA154" s="28"/>
    </row>
    <row r="155" spans="2:27" ht="30" customHeight="1" thickBot="1" x14ac:dyDescent="0.25">
      <c r="B155" s="18">
        <v>145</v>
      </c>
      <c r="C155" s="25"/>
      <c r="D155" s="26"/>
      <c r="E155" s="26"/>
      <c r="F155" s="26"/>
      <c r="G155" s="26"/>
      <c r="H155" s="26"/>
      <c r="I155" s="26"/>
      <c r="J155" s="26"/>
      <c r="K155" s="10"/>
      <c r="L155" s="26"/>
      <c r="M155" s="26"/>
      <c r="N155" s="26"/>
      <c r="O155" s="26"/>
      <c r="P155" s="26"/>
      <c r="Q155" s="26"/>
      <c r="R155" s="26"/>
      <c r="S155" s="26"/>
      <c r="T155" s="26"/>
      <c r="U155" s="10"/>
      <c r="V155" s="27"/>
      <c r="W155" s="26"/>
      <c r="X155" s="26"/>
      <c r="Y155" s="26"/>
      <c r="Z155" s="10"/>
      <c r="AA155" s="28"/>
    </row>
    <row r="156" spans="2:27" ht="30" customHeight="1" thickBot="1" x14ac:dyDescent="0.25">
      <c r="B156" s="18">
        <v>146</v>
      </c>
      <c r="C156" s="25"/>
      <c r="D156" s="26"/>
      <c r="E156" s="26"/>
      <c r="F156" s="26"/>
      <c r="G156" s="26"/>
      <c r="H156" s="26"/>
      <c r="I156" s="26"/>
      <c r="J156" s="26"/>
      <c r="K156" s="10"/>
      <c r="L156" s="26"/>
      <c r="M156" s="26"/>
      <c r="N156" s="26"/>
      <c r="O156" s="26"/>
      <c r="P156" s="26"/>
      <c r="Q156" s="26"/>
      <c r="R156" s="26"/>
      <c r="S156" s="26"/>
      <c r="T156" s="26"/>
      <c r="U156" s="10"/>
      <c r="V156" s="27"/>
      <c r="W156" s="26"/>
      <c r="X156" s="26"/>
      <c r="Y156" s="26"/>
      <c r="Z156" s="10"/>
      <c r="AA156" s="28"/>
    </row>
    <row r="157" spans="2:27" ht="30" customHeight="1" thickBot="1" x14ac:dyDescent="0.25">
      <c r="B157" s="18">
        <v>147</v>
      </c>
      <c r="C157" s="25"/>
      <c r="D157" s="26"/>
      <c r="E157" s="26"/>
      <c r="F157" s="26"/>
      <c r="G157" s="26"/>
      <c r="H157" s="26"/>
      <c r="I157" s="26"/>
      <c r="J157" s="26"/>
      <c r="K157" s="10"/>
      <c r="L157" s="26"/>
      <c r="M157" s="26"/>
      <c r="N157" s="26"/>
      <c r="O157" s="26"/>
      <c r="P157" s="26"/>
      <c r="Q157" s="26"/>
      <c r="R157" s="26"/>
      <c r="S157" s="26"/>
      <c r="T157" s="26"/>
      <c r="U157" s="10"/>
      <c r="V157" s="27"/>
      <c r="W157" s="26"/>
      <c r="X157" s="26"/>
      <c r="Y157" s="26"/>
      <c r="Z157" s="10"/>
      <c r="AA157" s="28"/>
    </row>
    <row r="158" spans="2:27" ht="30" customHeight="1" thickBot="1" x14ac:dyDescent="0.25">
      <c r="B158" s="18">
        <v>148</v>
      </c>
      <c r="C158" s="25"/>
      <c r="D158" s="26"/>
      <c r="E158" s="26"/>
      <c r="F158" s="26"/>
      <c r="G158" s="26"/>
      <c r="H158" s="26"/>
      <c r="I158" s="26"/>
      <c r="J158" s="26"/>
      <c r="K158" s="10"/>
      <c r="L158" s="26"/>
      <c r="M158" s="26"/>
      <c r="N158" s="26"/>
      <c r="O158" s="26"/>
      <c r="P158" s="26"/>
      <c r="Q158" s="26"/>
      <c r="R158" s="26"/>
      <c r="S158" s="26"/>
      <c r="T158" s="26"/>
      <c r="U158" s="10"/>
      <c r="V158" s="27"/>
      <c r="W158" s="26"/>
      <c r="X158" s="26"/>
      <c r="Y158" s="26"/>
      <c r="Z158" s="10"/>
      <c r="AA158" s="28"/>
    </row>
    <row r="159" spans="2:27" ht="30" customHeight="1" thickBot="1" x14ac:dyDescent="0.25">
      <c r="B159" s="18">
        <v>149</v>
      </c>
      <c r="C159" s="25"/>
      <c r="D159" s="26"/>
      <c r="E159" s="26"/>
      <c r="F159" s="26"/>
      <c r="G159" s="26"/>
      <c r="H159" s="26"/>
      <c r="I159" s="26"/>
      <c r="J159" s="26"/>
      <c r="K159" s="10"/>
      <c r="L159" s="26"/>
      <c r="M159" s="26"/>
      <c r="N159" s="26"/>
      <c r="O159" s="26"/>
      <c r="P159" s="26"/>
      <c r="Q159" s="26"/>
      <c r="R159" s="26"/>
      <c r="S159" s="26"/>
      <c r="T159" s="26"/>
      <c r="U159" s="10"/>
      <c r="V159" s="27"/>
      <c r="W159" s="26"/>
      <c r="X159" s="26"/>
      <c r="Y159" s="26"/>
      <c r="Z159" s="10"/>
      <c r="AA159" s="28"/>
    </row>
    <row r="160" spans="2:27" ht="30" customHeight="1" thickBot="1" x14ac:dyDescent="0.25">
      <c r="B160" s="18">
        <v>150</v>
      </c>
      <c r="C160" s="25"/>
      <c r="D160" s="26"/>
      <c r="E160" s="26"/>
      <c r="F160" s="26"/>
      <c r="G160" s="26"/>
      <c r="H160" s="26"/>
      <c r="I160" s="26"/>
      <c r="J160" s="26"/>
      <c r="K160" s="10"/>
      <c r="L160" s="26"/>
      <c r="M160" s="26"/>
      <c r="N160" s="26"/>
      <c r="O160" s="26"/>
      <c r="P160" s="26"/>
      <c r="Q160" s="26"/>
      <c r="R160" s="26"/>
      <c r="S160" s="26"/>
      <c r="T160" s="26"/>
      <c r="U160" s="10"/>
      <c r="V160" s="27"/>
      <c r="W160" s="26"/>
      <c r="X160" s="26"/>
      <c r="Y160" s="26"/>
      <c r="Z160" s="10"/>
      <c r="AA160" s="28"/>
    </row>
  </sheetData>
  <mergeCells count="1">
    <mergeCell ref="B6:C6"/>
  </mergeCells>
  <conditionalFormatting sqref="D11:D160">
    <cfRule type="expression" dxfId="359" priority="2">
      <formula>AND($D11="", SUMPRODUCT(--($C11:$AA11&lt;&gt;""))&lt;&gt;0)</formula>
    </cfRule>
  </conditionalFormatting>
  <conditionalFormatting sqref="H11:H160">
    <cfRule type="expression" dxfId="358" priority="3">
      <formula>AND($H11="", SUMPRODUCT(--($C11:$AA11&lt;&gt;""))&lt;&gt;0)</formula>
    </cfRule>
  </conditionalFormatting>
  <conditionalFormatting sqref="L11:L160">
    <cfRule type="expression" dxfId="357" priority="5">
      <formula>AND($L11="", SUMPRODUCT(--($C11:$AA11&lt;&gt;""))&lt;&gt;0)</formula>
    </cfRule>
  </conditionalFormatting>
  <conditionalFormatting sqref="N11:N160">
    <cfRule type="expression" dxfId="356" priority="6">
      <formula>AND($N11="", SUMPRODUCT(--($C11:$AA11&lt;&gt;""))&lt;&gt;0)</formula>
    </cfRule>
  </conditionalFormatting>
  <conditionalFormatting sqref="U11:U160">
    <cfRule type="expression" dxfId="355" priority="1">
      <formula>AND($U11="", SUMPRODUCT(--($C11:$AA11&lt;&gt;""))&lt;&gt;0)</formula>
    </cfRule>
  </conditionalFormatting>
  <conditionalFormatting sqref="V11:V160">
    <cfRule type="expression" dxfId="354" priority="7">
      <formula>AND($V11="", SUMPRODUCT(--($C11:$AA11&lt;&gt;""))&lt;&gt;0)</formula>
    </cfRule>
  </conditionalFormatting>
  <conditionalFormatting sqref="W11:W160">
    <cfRule type="expression" dxfId="353" priority="147">
      <formula>AND($W11="", SUMPRODUCT(--($C11:$AA11&lt;&gt;""))&lt;&gt;0)</formula>
    </cfRule>
  </conditionalFormatting>
  <conditionalFormatting sqref="X11:X160">
    <cfRule type="expression" dxfId="352" priority="153">
      <formula>AND($X11="", SUMPRODUCT(--($C11:$AA11&lt;&gt;""))&lt;&gt;0)</formula>
    </cfRule>
  </conditionalFormatting>
  <conditionalFormatting sqref="Z11:Z160">
    <cfRule type="expression" dxfId="351" priority="155">
      <formula>AND($Z11="", SUMPRODUCT(--($C11:$AA11&lt;&gt;""))&lt;&gt;0)</formula>
    </cfRule>
  </conditionalFormatting>
  <dataValidations count="10">
    <dataValidation type="whole" allowBlank="1" showInputMessage="1" showErrorMessage="1" error="Nem megfelelő érték!" prompt="fok" sqref="T11:T160" xr:uid="{00000000-0002-0000-0900-000000000000}">
      <formula1>0</formula1>
      <formula2>90</formula2>
    </dataValidation>
    <dataValidation type="whole" allowBlank="1" showInputMessage="1" showErrorMessage="1" error="Nem megfelelő mennyiség!" prompt="Kérjük adja meg a rendelni kívánt mennyiséget!" sqref="Z11:Z160" xr:uid="{00000000-0002-0000-0900-000001000000}">
      <formula1>1</formula1>
      <formula2>1000</formula2>
    </dataValidation>
    <dataValidation type="list" allowBlank="1" showInputMessage="1" showErrorMessage="1" error="Kérem válaszzon a listából!" sqref="Z11:Z160" xr:uid="{00000000-0002-0000-0900-000002000000}">
      <formula1>"20,30,40"</formula1>
    </dataValidation>
    <dataValidation type="whole" allowBlank="1" showInputMessage="1" showErrorMessage="1" error="Nem megfelelő érték!" prompt="mm" sqref="D11:S160" xr:uid="{00000000-0002-0000-0900-000003000000}">
      <formula1>1</formula1>
      <formula2>1000000</formula2>
    </dataValidation>
    <dataValidation allowBlank="1" showInputMessage="1" showErrorMessage="1" prompt="Kérjük válasszon légtömörség értéket a lenyíló listából!" sqref="U10" xr:uid="{00000000-0002-0000-0900-000004000000}"/>
    <dataValidation type="list" allowBlank="1" showErrorMessage="1" error="Nem megfelelo érték!" prompt="Kérjük válasszon légtömörség értéket a lenyíló listából!" sqref="U11:U160" xr:uid="{00000000-0002-0000-0900-000005000000}">
      <formula1>Légtömörség</formula1>
    </dataValidation>
    <dataValidation allowBlank="1" showInputMessage="1" showErrorMessage="1" prompt="Kérjük válasszon lemezvastagság értéket a lenyíló listából!" sqref="V10" xr:uid="{00000000-0002-0000-0900-000006000000}"/>
    <dataValidation type="list" allowBlank="1" showErrorMessage="1" error="Kérjük  a lenyíló listából válasszon lemezvastagság értéket!" prompt="Kérjük válasszon lemezvastagság értéket a lenyíló listából!" sqref="V11:V160" xr:uid="{00000000-0002-0000-0900-000007000000}">
      <formula1>Lemezvastagság</formula1>
    </dataValidation>
    <dataValidation allowBlank="1" showInputMessage="1" showErrorMessage="1" prompt="Kérjük válasszon keretméretet a lenyíló listából!" sqref="W10:X10" xr:uid="{00000000-0002-0000-0900-000008000000}"/>
    <dataValidation type="list" allowBlank="1" showErrorMessage="1" error="Kérjük a lenyíló listából válasszon keretméretet!" prompt="Kérjük válasszon keretméretet a lenyíló listából!" sqref="W11:Y160" xr:uid="{00000000-0002-0000-0900-000009000000}">
      <formula1>Keret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B160"/>
  <sheetViews>
    <sheetView workbookViewId="0">
      <selection activeCell="AA14" sqref="AA14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8" width="10.5" style="1" customWidth="1"/>
    <col min="9" max="20" width="10.5" style="1" hidden="1" customWidth="1"/>
    <col min="21" max="22" width="10.5" style="1" customWidth="1"/>
    <col min="23" max="23" width="7.5" style="1" customWidth="1"/>
    <col min="24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H1" s="8" t="s">
        <v>22</v>
      </c>
    </row>
    <row r="2" spans="2:27" ht="42.75" customHeight="1" x14ac:dyDescent="0.3">
      <c r="C2" s="15"/>
      <c r="H2" s="8" t="s">
        <v>29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17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3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6"/>
      <c r="Q61" s="26"/>
      <c r="R61" s="26"/>
      <c r="S61" s="26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25"/>
      <c r="D62" s="26"/>
      <c r="E62" s="26"/>
      <c r="F62" s="26"/>
      <c r="G62" s="26"/>
      <c r="H62" s="26"/>
      <c r="I62" s="26"/>
      <c r="J62" s="26"/>
      <c r="K62" s="10"/>
      <c r="L62" s="26"/>
      <c r="M62" s="26"/>
      <c r="N62" s="26"/>
      <c r="O62" s="26"/>
      <c r="P62" s="26"/>
      <c r="Q62" s="26"/>
      <c r="R62" s="26"/>
      <c r="S62" s="26"/>
      <c r="T62" s="26"/>
      <c r="U62" s="10"/>
      <c r="V62" s="27"/>
      <c r="W62" s="26"/>
      <c r="X62" s="26"/>
      <c r="Y62" s="26"/>
      <c r="Z62" s="10"/>
      <c r="AA62" s="28"/>
    </row>
    <row r="63" spans="2:27" ht="30" customHeight="1" thickBot="1" x14ac:dyDescent="0.25">
      <c r="B63" s="18">
        <v>53</v>
      </c>
      <c r="C63" s="25"/>
      <c r="D63" s="26"/>
      <c r="E63" s="26"/>
      <c r="F63" s="26"/>
      <c r="G63" s="26"/>
      <c r="H63" s="26"/>
      <c r="I63" s="26"/>
      <c r="J63" s="26"/>
      <c r="K63" s="10"/>
      <c r="L63" s="26"/>
      <c r="M63" s="26"/>
      <c r="N63" s="26"/>
      <c r="O63" s="26"/>
      <c r="P63" s="26"/>
      <c r="Q63" s="26"/>
      <c r="R63" s="26"/>
      <c r="S63" s="26"/>
      <c r="T63" s="26"/>
      <c r="U63" s="10"/>
      <c r="V63" s="27"/>
      <c r="W63" s="26"/>
      <c r="X63" s="26"/>
      <c r="Y63" s="26"/>
      <c r="Z63" s="10"/>
      <c r="AA63" s="28"/>
    </row>
    <row r="64" spans="2:27" ht="30" customHeight="1" thickBot="1" x14ac:dyDescent="0.25">
      <c r="B64" s="18">
        <v>54</v>
      </c>
      <c r="C64" s="25"/>
      <c r="D64" s="26"/>
      <c r="E64" s="26"/>
      <c r="F64" s="26"/>
      <c r="G64" s="26"/>
      <c r="H64" s="26"/>
      <c r="I64" s="26"/>
      <c r="J64" s="26"/>
      <c r="K64" s="10"/>
      <c r="L64" s="26"/>
      <c r="M64" s="26"/>
      <c r="N64" s="26"/>
      <c r="O64" s="26"/>
      <c r="P64" s="26"/>
      <c r="Q64" s="26"/>
      <c r="R64" s="26"/>
      <c r="S64" s="26"/>
      <c r="T64" s="26"/>
      <c r="U64" s="10"/>
      <c r="V64" s="27"/>
      <c r="W64" s="26"/>
      <c r="X64" s="26"/>
      <c r="Y64" s="26"/>
      <c r="Z64" s="10"/>
      <c r="AA64" s="28"/>
    </row>
    <row r="65" spans="2:27" ht="30" customHeight="1" thickBot="1" x14ac:dyDescent="0.25">
      <c r="B65" s="18">
        <v>55</v>
      </c>
      <c r="C65" s="25"/>
      <c r="D65" s="26"/>
      <c r="E65" s="26"/>
      <c r="F65" s="26"/>
      <c r="G65" s="26"/>
      <c r="H65" s="26"/>
      <c r="I65" s="26"/>
      <c r="J65" s="26"/>
      <c r="K65" s="10"/>
      <c r="L65" s="26"/>
      <c r="M65" s="26"/>
      <c r="N65" s="26"/>
      <c r="O65" s="26"/>
      <c r="P65" s="26"/>
      <c r="Q65" s="26"/>
      <c r="R65" s="26"/>
      <c r="S65" s="26"/>
      <c r="T65" s="26"/>
      <c r="U65" s="10"/>
      <c r="V65" s="27"/>
      <c r="W65" s="26"/>
      <c r="X65" s="26"/>
      <c r="Y65" s="26"/>
      <c r="Z65" s="10"/>
      <c r="AA65" s="28"/>
    </row>
    <row r="66" spans="2:27" ht="30" customHeight="1" thickBot="1" x14ac:dyDescent="0.25">
      <c r="B66" s="18">
        <v>56</v>
      </c>
      <c r="C66" s="25"/>
      <c r="D66" s="26"/>
      <c r="E66" s="26"/>
      <c r="F66" s="26"/>
      <c r="G66" s="26"/>
      <c r="H66" s="26"/>
      <c r="I66" s="26"/>
      <c r="J66" s="26"/>
      <c r="K66" s="10"/>
      <c r="L66" s="26"/>
      <c r="M66" s="26"/>
      <c r="N66" s="26"/>
      <c r="O66" s="26"/>
      <c r="P66" s="26"/>
      <c r="Q66" s="26"/>
      <c r="R66" s="26"/>
      <c r="S66" s="26"/>
      <c r="T66" s="26"/>
      <c r="U66" s="10"/>
      <c r="V66" s="27"/>
      <c r="W66" s="26"/>
      <c r="X66" s="26"/>
      <c r="Y66" s="26"/>
      <c r="Z66" s="10"/>
      <c r="AA66" s="28"/>
    </row>
    <row r="67" spans="2:27" ht="30" customHeight="1" thickBot="1" x14ac:dyDescent="0.25">
      <c r="B67" s="18">
        <v>57</v>
      </c>
      <c r="C67" s="25"/>
      <c r="D67" s="26"/>
      <c r="E67" s="26"/>
      <c r="F67" s="26"/>
      <c r="G67" s="26"/>
      <c r="H67" s="26"/>
      <c r="I67" s="26"/>
      <c r="J67" s="26"/>
      <c r="K67" s="10"/>
      <c r="L67" s="26"/>
      <c r="M67" s="26"/>
      <c r="N67" s="26"/>
      <c r="O67" s="26"/>
      <c r="P67" s="26"/>
      <c r="Q67" s="26"/>
      <c r="R67" s="26"/>
      <c r="S67" s="26"/>
      <c r="T67" s="26"/>
      <c r="U67" s="10"/>
      <c r="V67" s="27"/>
      <c r="W67" s="26"/>
      <c r="X67" s="26"/>
      <c r="Y67" s="26"/>
      <c r="Z67" s="10"/>
      <c r="AA67" s="28"/>
    </row>
    <row r="68" spans="2:27" ht="30" customHeight="1" thickBot="1" x14ac:dyDescent="0.25">
      <c r="B68" s="18">
        <v>58</v>
      </c>
      <c r="C68" s="25"/>
      <c r="D68" s="26"/>
      <c r="E68" s="26"/>
      <c r="F68" s="26"/>
      <c r="G68" s="26"/>
      <c r="H68" s="26"/>
      <c r="I68" s="26"/>
      <c r="J68" s="26"/>
      <c r="K68" s="10"/>
      <c r="L68" s="26"/>
      <c r="M68" s="26"/>
      <c r="N68" s="26"/>
      <c r="O68" s="26"/>
      <c r="P68" s="26"/>
      <c r="Q68" s="26"/>
      <c r="R68" s="26"/>
      <c r="S68" s="26"/>
      <c r="T68" s="26"/>
      <c r="U68" s="10"/>
      <c r="V68" s="27"/>
      <c r="W68" s="26"/>
      <c r="X68" s="26"/>
      <c r="Y68" s="26"/>
      <c r="Z68" s="10"/>
      <c r="AA68" s="28"/>
    </row>
    <row r="69" spans="2:27" ht="30" customHeight="1" thickBot="1" x14ac:dyDescent="0.25">
      <c r="B69" s="18">
        <v>59</v>
      </c>
      <c r="C69" s="25"/>
      <c r="D69" s="26"/>
      <c r="E69" s="26"/>
      <c r="F69" s="26"/>
      <c r="G69" s="26"/>
      <c r="H69" s="26"/>
      <c r="I69" s="26"/>
      <c r="J69" s="26"/>
      <c r="K69" s="10"/>
      <c r="L69" s="26"/>
      <c r="M69" s="26"/>
      <c r="N69" s="26"/>
      <c r="O69" s="26"/>
      <c r="P69" s="26"/>
      <c r="Q69" s="26"/>
      <c r="R69" s="26"/>
      <c r="S69" s="26"/>
      <c r="T69" s="26"/>
      <c r="U69" s="10"/>
      <c r="V69" s="27"/>
      <c r="W69" s="26"/>
      <c r="X69" s="26"/>
      <c r="Y69" s="26"/>
      <c r="Z69" s="10"/>
      <c r="AA69" s="28"/>
    </row>
    <row r="70" spans="2:27" ht="30" customHeight="1" thickBot="1" x14ac:dyDescent="0.25">
      <c r="B70" s="18">
        <v>60</v>
      </c>
      <c r="C70" s="25"/>
      <c r="D70" s="26"/>
      <c r="E70" s="26"/>
      <c r="F70" s="26"/>
      <c r="G70" s="26"/>
      <c r="H70" s="26"/>
      <c r="I70" s="26"/>
      <c r="J70" s="26"/>
      <c r="K70" s="10"/>
      <c r="L70" s="26"/>
      <c r="M70" s="26"/>
      <c r="N70" s="26"/>
      <c r="O70" s="26"/>
      <c r="P70" s="26"/>
      <c r="Q70" s="26"/>
      <c r="R70" s="26"/>
      <c r="S70" s="26"/>
      <c r="T70" s="26"/>
      <c r="U70" s="10"/>
      <c r="V70" s="27"/>
      <c r="W70" s="26"/>
      <c r="X70" s="26"/>
      <c r="Y70" s="26"/>
      <c r="Z70" s="10"/>
      <c r="AA70" s="28"/>
    </row>
    <row r="71" spans="2:27" ht="30" customHeight="1" thickBot="1" x14ac:dyDescent="0.25">
      <c r="B71" s="18">
        <v>61</v>
      </c>
      <c r="C71" s="25"/>
      <c r="D71" s="26"/>
      <c r="E71" s="26"/>
      <c r="F71" s="26"/>
      <c r="G71" s="26"/>
      <c r="H71" s="26"/>
      <c r="I71" s="26"/>
      <c r="J71" s="26"/>
      <c r="K71" s="10"/>
      <c r="L71" s="26"/>
      <c r="M71" s="26"/>
      <c r="N71" s="26"/>
      <c r="O71" s="26"/>
      <c r="P71" s="26"/>
      <c r="Q71" s="26"/>
      <c r="R71" s="26"/>
      <c r="S71" s="26"/>
      <c r="T71" s="26"/>
      <c r="U71" s="10"/>
      <c r="V71" s="27"/>
      <c r="W71" s="26"/>
      <c r="X71" s="26"/>
      <c r="Y71" s="26"/>
      <c r="Z71" s="10"/>
      <c r="AA71" s="28"/>
    </row>
    <row r="72" spans="2:27" ht="30" customHeight="1" thickBot="1" x14ac:dyDescent="0.25">
      <c r="B72" s="18">
        <v>62</v>
      </c>
      <c r="C72" s="25"/>
      <c r="D72" s="26"/>
      <c r="E72" s="26"/>
      <c r="F72" s="26"/>
      <c r="G72" s="26"/>
      <c r="H72" s="26"/>
      <c r="I72" s="26"/>
      <c r="J72" s="26"/>
      <c r="K72" s="10"/>
      <c r="L72" s="26"/>
      <c r="M72" s="26"/>
      <c r="N72" s="26"/>
      <c r="O72" s="26"/>
      <c r="P72" s="26"/>
      <c r="Q72" s="26"/>
      <c r="R72" s="26"/>
      <c r="S72" s="26"/>
      <c r="T72" s="26"/>
      <c r="U72" s="10"/>
      <c r="V72" s="27"/>
      <c r="W72" s="26"/>
      <c r="X72" s="26"/>
      <c r="Y72" s="26"/>
      <c r="Z72" s="10"/>
      <c r="AA72" s="28"/>
    </row>
    <row r="73" spans="2:27" ht="30" customHeight="1" thickBot="1" x14ac:dyDescent="0.25">
      <c r="B73" s="18">
        <v>63</v>
      </c>
      <c r="C73" s="25"/>
      <c r="D73" s="26"/>
      <c r="E73" s="26"/>
      <c r="F73" s="26"/>
      <c r="G73" s="26"/>
      <c r="H73" s="26"/>
      <c r="I73" s="26"/>
      <c r="J73" s="26"/>
      <c r="K73" s="10"/>
      <c r="L73" s="26"/>
      <c r="M73" s="26"/>
      <c r="N73" s="26"/>
      <c r="O73" s="26"/>
      <c r="P73" s="26"/>
      <c r="Q73" s="26"/>
      <c r="R73" s="26"/>
      <c r="S73" s="26"/>
      <c r="T73" s="26"/>
      <c r="U73" s="10"/>
      <c r="V73" s="27"/>
      <c r="W73" s="26"/>
      <c r="X73" s="26"/>
      <c r="Y73" s="26"/>
      <c r="Z73" s="10"/>
      <c r="AA73" s="28"/>
    </row>
    <row r="74" spans="2:27" ht="30" customHeight="1" thickBot="1" x14ac:dyDescent="0.25">
      <c r="B74" s="18">
        <v>64</v>
      </c>
      <c r="C74" s="25"/>
      <c r="D74" s="26"/>
      <c r="E74" s="26"/>
      <c r="F74" s="26"/>
      <c r="G74" s="26"/>
      <c r="H74" s="26"/>
      <c r="I74" s="26"/>
      <c r="J74" s="26"/>
      <c r="K74" s="10"/>
      <c r="L74" s="26"/>
      <c r="M74" s="26"/>
      <c r="N74" s="26"/>
      <c r="O74" s="26"/>
      <c r="P74" s="26"/>
      <c r="Q74" s="26"/>
      <c r="R74" s="26"/>
      <c r="S74" s="26"/>
      <c r="T74" s="26"/>
      <c r="U74" s="10"/>
      <c r="V74" s="27"/>
      <c r="W74" s="26"/>
      <c r="X74" s="26"/>
      <c r="Y74" s="26"/>
      <c r="Z74" s="10"/>
      <c r="AA74" s="28"/>
    </row>
    <row r="75" spans="2:27" ht="30" customHeight="1" thickBot="1" x14ac:dyDescent="0.25">
      <c r="B75" s="18">
        <v>65</v>
      </c>
      <c r="C75" s="25"/>
      <c r="D75" s="26"/>
      <c r="E75" s="26"/>
      <c r="F75" s="26"/>
      <c r="G75" s="26"/>
      <c r="H75" s="26"/>
      <c r="I75" s="26"/>
      <c r="J75" s="26"/>
      <c r="K75" s="10"/>
      <c r="L75" s="26"/>
      <c r="M75" s="26"/>
      <c r="N75" s="26"/>
      <c r="O75" s="26"/>
      <c r="P75" s="26"/>
      <c r="Q75" s="26"/>
      <c r="R75" s="26"/>
      <c r="S75" s="26"/>
      <c r="T75" s="26"/>
      <c r="U75" s="10"/>
      <c r="V75" s="27"/>
      <c r="W75" s="26"/>
      <c r="X75" s="26"/>
      <c r="Y75" s="26"/>
      <c r="Z75" s="10"/>
      <c r="AA75" s="28"/>
    </row>
    <row r="76" spans="2:27" ht="30" customHeight="1" thickBot="1" x14ac:dyDescent="0.25">
      <c r="B76" s="18">
        <v>66</v>
      </c>
      <c r="C76" s="25"/>
      <c r="D76" s="26"/>
      <c r="E76" s="26"/>
      <c r="F76" s="26"/>
      <c r="G76" s="26"/>
      <c r="H76" s="26"/>
      <c r="I76" s="26"/>
      <c r="J76" s="26"/>
      <c r="K76" s="10"/>
      <c r="L76" s="26"/>
      <c r="M76" s="26"/>
      <c r="N76" s="26"/>
      <c r="O76" s="26"/>
      <c r="P76" s="26"/>
      <c r="Q76" s="26"/>
      <c r="R76" s="26"/>
      <c r="S76" s="26"/>
      <c r="T76" s="26"/>
      <c r="U76" s="10"/>
      <c r="V76" s="27"/>
      <c r="W76" s="26"/>
      <c r="X76" s="26"/>
      <c r="Y76" s="26"/>
      <c r="Z76" s="10"/>
      <c r="AA76" s="28"/>
    </row>
    <row r="77" spans="2:27" ht="30" customHeight="1" thickBot="1" x14ac:dyDescent="0.25">
      <c r="B77" s="18">
        <v>67</v>
      </c>
      <c r="C77" s="25"/>
      <c r="D77" s="26"/>
      <c r="E77" s="26"/>
      <c r="F77" s="26"/>
      <c r="G77" s="26"/>
      <c r="H77" s="26"/>
      <c r="I77" s="26"/>
      <c r="J77" s="26"/>
      <c r="K77" s="10"/>
      <c r="L77" s="26"/>
      <c r="M77" s="26"/>
      <c r="N77" s="26"/>
      <c r="O77" s="26"/>
      <c r="P77" s="26"/>
      <c r="Q77" s="26"/>
      <c r="R77" s="26"/>
      <c r="S77" s="26"/>
      <c r="T77" s="26"/>
      <c r="U77" s="10"/>
      <c r="V77" s="27"/>
      <c r="W77" s="26"/>
      <c r="X77" s="26"/>
      <c r="Y77" s="26"/>
      <c r="Z77" s="10"/>
      <c r="AA77" s="28"/>
    </row>
    <row r="78" spans="2:27" ht="30" customHeight="1" thickBot="1" x14ac:dyDescent="0.25">
      <c r="B78" s="18">
        <v>68</v>
      </c>
      <c r="C78" s="25"/>
      <c r="D78" s="26"/>
      <c r="E78" s="26"/>
      <c r="F78" s="26"/>
      <c r="G78" s="26"/>
      <c r="H78" s="26"/>
      <c r="I78" s="26"/>
      <c r="J78" s="26"/>
      <c r="K78" s="10"/>
      <c r="L78" s="26"/>
      <c r="M78" s="26"/>
      <c r="N78" s="26"/>
      <c r="O78" s="26"/>
      <c r="P78" s="26"/>
      <c r="Q78" s="26"/>
      <c r="R78" s="26"/>
      <c r="S78" s="26"/>
      <c r="T78" s="26"/>
      <c r="U78" s="10"/>
      <c r="V78" s="27"/>
      <c r="W78" s="26"/>
      <c r="X78" s="26"/>
      <c r="Y78" s="26"/>
      <c r="Z78" s="10"/>
      <c r="AA78" s="28"/>
    </row>
    <row r="79" spans="2:27" ht="30" customHeight="1" thickBot="1" x14ac:dyDescent="0.25">
      <c r="B79" s="18">
        <v>69</v>
      </c>
      <c r="C79" s="25"/>
      <c r="D79" s="26"/>
      <c r="E79" s="26"/>
      <c r="F79" s="26"/>
      <c r="G79" s="26"/>
      <c r="H79" s="26"/>
      <c r="I79" s="26"/>
      <c r="J79" s="26"/>
      <c r="K79" s="10"/>
      <c r="L79" s="26"/>
      <c r="M79" s="26"/>
      <c r="N79" s="26"/>
      <c r="O79" s="26"/>
      <c r="P79" s="26"/>
      <c r="Q79" s="26"/>
      <c r="R79" s="26"/>
      <c r="S79" s="26"/>
      <c r="T79" s="26"/>
      <c r="U79" s="10"/>
      <c r="V79" s="27"/>
      <c r="W79" s="26"/>
      <c r="X79" s="26"/>
      <c r="Y79" s="26"/>
      <c r="Z79" s="10"/>
      <c r="AA79" s="28"/>
    </row>
    <row r="80" spans="2:27" ht="30" customHeight="1" thickBot="1" x14ac:dyDescent="0.25">
      <c r="B80" s="18">
        <v>70</v>
      </c>
      <c r="C80" s="25"/>
      <c r="D80" s="26"/>
      <c r="E80" s="26"/>
      <c r="F80" s="26"/>
      <c r="G80" s="26"/>
      <c r="H80" s="26"/>
      <c r="I80" s="26"/>
      <c r="J80" s="26"/>
      <c r="K80" s="10"/>
      <c r="L80" s="26"/>
      <c r="M80" s="26"/>
      <c r="N80" s="26"/>
      <c r="O80" s="26"/>
      <c r="P80" s="26"/>
      <c r="Q80" s="26"/>
      <c r="R80" s="26"/>
      <c r="S80" s="26"/>
      <c r="T80" s="26"/>
      <c r="U80" s="10"/>
      <c r="V80" s="27"/>
      <c r="W80" s="26"/>
      <c r="X80" s="26"/>
      <c r="Y80" s="26"/>
      <c r="Z80" s="10"/>
      <c r="AA80" s="28"/>
    </row>
    <row r="81" spans="2:27" ht="30" customHeight="1" thickBot="1" x14ac:dyDescent="0.25">
      <c r="B81" s="18">
        <v>71</v>
      </c>
      <c r="C81" s="25"/>
      <c r="D81" s="26"/>
      <c r="E81" s="26"/>
      <c r="F81" s="26"/>
      <c r="G81" s="26"/>
      <c r="H81" s="26"/>
      <c r="I81" s="26"/>
      <c r="J81" s="26"/>
      <c r="K81" s="10"/>
      <c r="L81" s="26"/>
      <c r="M81" s="26"/>
      <c r="N81" s="26"/>
      <c r="O81" s="26"/>
      <c r="P81" s="26"/>
      <c r="Q81" s="26"/>
      <c r="R81" s="26"/>
      <c r="S81" s="26"/>
      <c r="T81" s="26"/>
      <c r="U81" s="10"/>
      <c r="V81" s="27"/>
      <c r="W81" s="26"/>
      <c r="X81" s="26"/>
      <c r="Y81" s="26"/>
      <c r="Z81" s="10"/>
      <c r="AA81" s="28"/>
    </row>
    <row r="82" spans="2:27" ht="30" customHeight="1" thickBot="1" x14ac:dyDescent="0.25">
      <c r="B82" s="18">
        <v>72</v>
      </c>
      <c r="C82" s="25"/>
      <c r="D82" s="26"/>
      <c r="E82" s="26"/>
      <c r="F82" s="26"/>
      <c r="G82" s="26"/>
      <c r="H82" s="26"/>
      <c r="I82" s="26"/>
      <c r="J82" s="26"/>
      <c r="K82" s="10"/>
      <c r="L82" s="26"/>
      <c r="M82" s="26"/>
      <c r="N82" s="26"/>
      <c r="O82" s="26"/>
      <c r="P82" s="26"/>
      <c r="Q82" s="26"/>
      <c r="R82" s="26"/>
      <c r="S82" s="26"/>
      <c r="T82" s="26"/>
      <c r="U82" s="10"/>
      <c r="V82" s="27"/>
      <c r="W82" s="26"/>
      <c r="X82" s="26"/>
      <c r="Y82" s="26"/>
      <c r="Z82" s="10"/>
      <c r="AA82" s="28"/>
    </row>
    <row r="83" spans="2:27" ht="30" customHeight="1" thickBot="1" x14ac:dyDescent="0.25">
      <c r="B83" s="18">
        <v>73</v>
      </c>
      <c r="C83" s="25"/>
      <c r="D83" s="26"/>
      <c r="E83" s="26"/>
      <c r="F83" s="26"/>
      <c r="G83" s="26"/>
      <c r="H83" s="26"/>
      <c r="I83" s="26"/>
      <c r="J83" s="26"/>
      <c r="K83" s="10"/>
      <c r="L83" s="26"/>
      <c r="M83" s="26"/>
      <c r="N83" s="26"/>
      <c r="O83" s="26"/>
      <c r="P83" s="26"/>
      <c r="Q83" s="26"/>
      <c r="R83" s="26"/>
      <c r="S83" s="26"/>
      <c r="T83" s="26"/>
      <c r="U83" s="10"/>
      <c r="V83" s="27"/>
      <c r="W83" s="26"/>
      <c r="X83" s="26"/>
      <c r="Y83" s="26"/>
      <c r="Z83" s="10"/>
      <c r="AA83" s="28"/>
    </row>
    <row r="84" spans="2:27" ht="30" customHeight="1" thickBot="1" x14ac:dyDescent="0.25">
      <c r="B84" s="18">
        <v>74</v>
      </c>
      <c r="C84" s="25"/>
      <c r="D84" s="26"/>
      <c r="E84" s="26"/>
      <c r="F84" s="26"/>
      <c r="G84" s="26"/>
      <c r="H84" s="26"/>
      <c r="I84" s="26"/>
      <c r="J84" s="26"/>
      <c r="K84" s="10"/>
      <c r="L84" s="26"/>
      <c r="M84" s="26"/>
      <c r="N84" s="26"/>
      <c r="O84" s="26"/>
      <c r="P84" s="26"/>
      <c r="Q84" s="26"/>
      <c r="R84" s="26"/>
      <c r="S84" s="26"/>
      <c r="T84" s="26"/>
      <c r="U84" s="10"/>
      <c r="V84" s="27"/>
      <c r="W84" s="26"/>
      <c r="X84" s="26"/>
      <c r="Y84" s="26"/>
      <c r="Z84" s="10"/>
      <c r="AA84" s="28"/>
    </row>
    <row r="85" spans="2:27" ht="30" customHeight="1" thickBot="1" x14ac:dyDescent="0.25">
      <c r="B85" s="18">
        <v>75</v>
      </c>
      <c r="C85" s="25"/>
      <c r="D85" s="26"/>
      <c r="E85" s="26"/>
      <c r="F85" s="26"/>
      <c r="G85" s="26"/>
      <c r="H85" s="26"/>
      <c r="I85" s="26"/>
      <c r="J85" s="26"/>
      <c r="K85" s="10"/>
      <c r="L85" s="26"/>
      <c r="M85" s="26"/>
      <c r="N85" s="26"/>
      <c r="O85" s="26"/>
      <c r="P85" s="26"/>
      <c r="Q85" s="26"/>
      <c r="R85" s="26"/>
      <c r="S85" s="26"/>
      <c r="T85" s="26"/>
      <c r="U85" s="10"/>
      <c r="V85" s="27"/>
      <c r="W85" s="26"/>
      <c r="X85" s="26"/>
      <c r="Y85" s="26"/>
      <c r="Z85" s="10"/>
      <c r="AA85" s="28"/>
    </row>
    <row r="86" spans="2:27" ht="30" customHeight="1" thickBot="1" x14ac:dyDescent="0.25">
      <c r="B86" s="18">
        <v>76</v>
      </c>
      <c r="C86" s="25"/>
      <c r="D86" s="26"/>
      <c r="E86" s="26"/>
      <c r="F86" s="26"/>
      <c r="G86" s="26"/>
      <c r="H86" s="26"/>
      <c r="I86" s="26"/>
      <c r="J86" s="26"/>
      <c r="K86" s="10"/>
      <c r="L86" s="26"/>
      <c r="M86" s="26"/>
      <c r="N86" s="26"/>
      <c r="O86" s="26"/>
      <c r="P86" s="26"/>
      <c r="Q86" s="26"/>
      <c r="R86" s="26"/>
      <c r="S86" s="26"/>
      <c r="T86" s="26"/>
      <c r="U86" s="10"/>
      <c r="V86" s="27"/>
      <c r="W86" s="26"/>
      <c r="X86" s="26"/>
      <c r="Y86" s="26"/>
      <c r="Z86" s="10"/>
      <c r="AA86" s="28"/>
    </row>
    <row r="87" spans="2:27" ht="30" customHeight="1" thickBot="1" x14ac:dyDescent="0.25">
      <c r="B87" s="18">
        <v>77</v>
      </c>
      <c r="C87" s="25"/>
      <c r="D87" s="26"/>
      <c r="E87" s="26"/>
      <c r="F87" s="26"/>
      <c r="G87" s="26"/>
      <c r="H87" s="26"/>
      <c r="I87" s="26"/>
      <c r="J87" s="26"/>
      <c r="K87" s="10"/>
      <c r="L87" s="26"/>
      <c r="M87" s="26"/>
      <c r="N87" s="26"/>
      <c r="O87" s="26"/>
      <c r="P87" s="26"/>
      <c r="Q87" s="26"/>
      <c r="R87" s="26"/>
      <c r="S87" s="26"/>
      <c r="T87" s="26"/>
      <c r="U87" s="10"/>
      <c r="V87" s="27"/>
      <c r="W87" s="26"/>
      <c r="X87" s="26"/>
      <c r="Y87" s="26"/>
      <c r="Z87" s="10"/>
      <c r="AA87" s="28"/>
    </row>
    <row r="88" spans="2:27" ht="30" customHeight="1" thickBot="1" x14ac:dyDescent="0.25">
      <c r="B88" s="18">
        <v>78</v>
      </c>
      <c r="C88" s="25"/>
      <c r="D88" s="26"/>
      <c r="E88" s="26"/>
      <c r="F88" s="26"/>
      <c r="G88" s="26"/>
      <c r="H88" s="26"/>
      <c r="I88" s="26"/>
      <c r="J88" s="26"/>
      <c r="K88" s="10"/>
      <c r="L88" s="26"/>
      <c r="M88" s="26"/>
      <c r="N88" s="26"/>
      <c r="O88" s="26"/>
      <c r="P88" s="26"/>
      <c r="Q88" s="26"/>
      <c r="R88" s="26"/>
      <c r="S88" s="26"/>
      <c r="T88" s="26"/>
      <c r="U88" s="10"/>
      <c r="V88" s="27"/>
      <c r="W88" s="26"/>
      <c r="X88" s="26"/>
      <c r="Y88" s="26"/>
      <c r="Z88" s="10"/>
      <c r="AA88" s="28"/>
    </row>
    <row r="89" spans="2:27" ht="30" customHeight="1" thickBot="1" x14ac:dyDescent="0.25">
      <c r="B89" s="18">
        <v>79</v>
      </c>
      <c r="C89" s="25"/>
      <c r="D89" s="26"/>
      <c r="E89" s="26"/>
      <c r="F89" s="26"/>
      <c r="G89" s="26"/>
      <c r="H89" s="26"/>
      <c r="I89" s="26"/>
      <c r="J89" s="26"/>
      <c r="K89" s="10"/>
      <c r="L89" s="26"/>
      <c r="M89" s="26"/>
      <c r="N89" s="26"/>
      <c r="O89" s="26"/>
      <c r="P89" s="26"/>
      <c r="Q89" s="26"/>
      <c r="R89" s="26"/>
      <c r="S89" s="26"/>
      <c r="T89" s="26"/>
      <c r="U89" s="10"/>
      <c r="V89" s="27"/>
      <c r="W89" s="26"/>
      <c r="X89" s="26"/>
      <c r="Y89" s="26"/>
      <c r="Z89" s="10"/>
      <c r="AA89" s="28"/>
    </row>
    <row r="90" spans="2:27" ht="30" customHeight="1" thickBot="1" x14ac:dyDescent="0.25">
      <c r="B90" s="18">
        <v>80</v>
      </c>
      <c r="C90" s="25"/>
      <c r="D90" s="26"/>
      <c r="E90" s="26"/>
      <c r="F90" s="26"/>
      <c r="G90" s="26"/>
      <c r="H90" s="26"/>
      <c r="I90" s="26"/>
      <c r="J90" s="26"/>
      <c r="K90" s="10"/>
      <c r="L90" s="26"/>
      <c r="M90" s="26"/>
      <c r="N90" s="26"/>
      <c r="O90" s="26"/>
      <c r="P90" s="26"/>
      <c r="Q90" s="26"/>
      <c r="R90" s="26"/>
      <c r="S90" s="26"/>
      <c r="T90" s="26"/>
      <c r="U90" s="10"/>
      <c r="V90" s="27"/>
      <c r="W90" s="26"/>
      <c r="X90" s="26"/>
      <c r="Y90" s="26"/>
      <c r="Z90" s="10"/>
      <c r="AA90" s="28"/>
    </row>
    <row r="91" spans="2:27" ht="30" customHeight="1" thickBot="1" x14ac:dyDescent="0.25">
      <c r="B91" s="18">
        <v>81</v>
      </c>
      <c r="C91" s="25"/>
      <c r="D91" s="26"/>
      <c r="E91" s="26"/>
      <c r="F91" s="26"/>
      <c r="G91" s="26"/>
      <c r="H91" s="26"/>
      <c r="I91" s="26"/>
      <c r="J91" s="26"/>
      <c r="K91" s="10"/>
      <c r="L91" s="26"/>
      <c r="M91" s="26"/>
      <c r="N91" s="26"/>
      <c r="O91" s="26"/>
      <c r="P91" s="26"/>
      <c r="Q91" s="26"/>
      <c r="R91" s="26"/>
      <c r="S91" s="26"/>
      <c r="T91" s="26"/>
      <c r="U91" s="10"/>
      <c r="V91" s="27"/>
      <c r="W91" s="26"/>
      <c r="X91" s="26"/>
      <c r="Y91" s="26"/>
      <c r="Z91" s="10"/>
      <c r="AA91" s="28"/>
    </row>
    <row r="92" spans="2:27" ht="30" customHeight="1" thickBot="1" x14ac:dyDescent="0.25">
      <c r="B92" s="18">
        <v>82</v>
      </c>
      <c r="C92" s="25"/>
      <c r="D92" s="26"/>
      <c r="E92" s="26"/>
      <c r="F92" s="26"/>
      <c r="G92" s="26"/>
      <c r="H92" s="26"/>
      <c r="I92" s="26"/>
      <c r="J92" s="26"/>
      <c r="K92" s="10"/>
      <c r="L92" s="26"/>
      <c r="M92" s="26"/>
      <c r="N92" s="26"/>
      <c r="O92" s="26"/>
      <c r="P92" s="26"/>
      <c r="Q92" s="26"/>
      <c r="R92" s="26"/>
      <c r="S92" s="26"/>
      <c r="T92" s="26"/>
      <c r="U92" s="10"/>
      <c r="V92" s="27"/>
      <c r="W92" s="26"/>
      <c r="X92" s="26"/>
      <c r="Y92" s="26"/>
      <c r="Z92" s="10"/>
      <c r="AA92" s="28"/>
    </row>
    <row r="93" spans="2:27" ht="30" customHeight="1" thickBot="1" x14ac:dyDescent="0.25">
      <c r="B93" s="18">
        <v>83</v>
      </c>
      <c r="C93" s="25"/>
      <c r="D93" s="26"/>
      <c r="E93" s="26"/>
      <c r="F93" s="26"/>
      <c r="G93" s="26"/>
      <c r="H93" s="26"/>
      <c r="I93" s="26"/>
      <c r="J93" s="26"/>
      <c r="K93" s="10"/>
      <c r="L93" s="26"/>
      <c r="M93" s="26"/>
      <c r="N93" s="26"/>
      <c r="O93" s="26"/>
      <c r="P93" s="26"/>
      <c r="Q93" s="26"/>
      <c r="R93" s="26"/>
      <c r="S93" s="26"/>
      <c r="T93" s="26"/>
      <c r="U93" s="10"/>
      <c r="V93" s="27"/>
      <c r="W93" s="26"/>
      <c r="X93" s="26"/>
      <c r="Y93" s="26"/>
      <c r="Z93" s="10"/>
      <c r="AA93" s="28"/>
    </row>
    <row r="94" spans="2:27" ht="30" customHeight="1" thickBot="1" x14ac:dyDescent="0.25">
      <c r="B94" s="18">
        <v>84</v>
      </c>
      <c r="C94" s="25"/>
      <c r="D94" s="26"/>
      <c r="E94" s="26"/>
      <c r="F94" s="26"/>
      <c r="G94" s="26"/>
      <c r="H94" s="26"/>
      <c r="I94" s="26"/>
      <c r="J94" s="26"/>
      <c r="K94" s="10"/>
      <c r="L94" s="26"/>
      <c r="M94" s="26"/>
      <c r="N94" s="26"/>
      <c r="O94" s="26"/>
      <c r="P94" s="26"/>
      <c r="Q94" s="26"/>
      <c r="R94" s="26"/>
      <c r="S94" s="26"/>
      <c r="T94" s="26"/>
      <c r="U94" s="10"/>
      <c r="V94" s="27"/>
      <c r="W94" s="26"/>
      <c r="X94" s="26"/>
      <c r="Y94" s="26"/>
      <c r="Z94" s="10"/>
      <c r="AA94" s="28"/>
    </row>
    <row r="95" spans="2:27" ht="30" customHeight="1" thickBot="1" x14ac:dyDescent="0.25">
      <c r="B95" s="18">
        <v>85</v>
      </c>
      <c r="C95" s="25"/>
      <c r="D95" s="26"/>
      <c r="E95" s="26"/>
      <c r="F95" s="26"/>
      <c r="G95" s="26"/>
      <c r="H95" s="26"/>
      <c r="I95" s="26"/>
      <c r="J95" s="26"/>
      <c r="K95" s="10"/>
      <c r="L95" s="26"/>
      <c r="M95" s="26"/>
      <c r="N95" s="26"/>
      <c r="O95" s="26"/>
      <c r="P95" s="26"/>
      <c r="Q95" s="26"/>
      <c r="R95" s="26"/>
      <c r="S95" s="26"/>
      <c r="T95" s="26"/>
      <c r="U95" s="10"/>
      <c r="V95" s="27"/>
      <c r="W95" s="26"/>
      <c r="X95" s="26"/>
      <c r="Y95" s="26"/>
      <c r="Z95" s="10"/>
      <c r="AA95" s="28"/>
    </row>
    <row r="96" spans="2:27" ht="30" customHeight="1" thickBot="1" x14ac:dyDescent="0.25">
      <c r="B96" s="18">
        <v>86</v>
      </c>
      <c r="C96" s="25"/>
      <c r="D96" s="26"/>
      <c r="E96" s="26"/>
      <c r="F96" s="26"/>
      <c r="G96" s="26"/>
      <c r="H96" s="26"/>
      <c r="I96" s="26"/>
      <c r="J96" s="26"/>
      <c r="K96" s="10"/>
      <c r="L96" s="26"/>
      <c r="M96" s="26"/>
      <c r="N96" s="26"/>
      <c r="O96" s="26"/>
      <c r="P96" s="26"/>
      <c r="Q96" s="26"/>
      <c r="R96" s="26"/>
      <c r="S96" s="26"/>
      <c r="T96" s="26"/>
      <c r="U96" s="10"/>
      <c r="V96" s="27"/>
      <c r="W96" s="26"/>
      <c r="X96" s="26"/>
      <c r="Y96" s="26"/>
      <c r="Z96" s="10"/>
      <c r="AA96" s="28"/>
    </row>
    <row r="97" spans="2:27" ht="30" customHeight="1" thickBot="1" x14ac:dyDescent="0.25">
      <c r="B97" s="18">
        <v>87</v>
      </c>
      <c r="C97" s="25"/>
      <c r="D97" s="26"/>
      <c r="E97" s="26"/>
      <c r="F97" s="26"/>
      <c r="G97" s="26"/>
      <c r="H97" s="26"/>
      <c r="I97" s="26"/>
      <c r="J97" s="26"/>
      <c r="K97" s="10"/>
      <c r="L97" s="26"/>
      <c r="M97" s="26"/>
      <c r="N97" s="26"/>
      <c r="O97" s="26"/>
      <c r="P97" s="26"/>
      <c r="Q97" s="26"/>
      <c r="R97" s="26"/>
      <c r="S97" s="26"/>
      <c r="T97" s="26"/>
      <c r="U97" s="10"/>
      <c r="V97" s="27"/>
      <c r="W97" s="26"/>
      <c r="X97" s="26"/>
      <c r="Y97" s="26"/>
      <c r="Z97" s="10"/>
      <c r="AA97" s="28"/>
    </row>
    <row r="98" spans="2:27" ht="30" customHeight="1" thickBot="1" x14ac:dyDescent="0.25">
      <c r="B98" s="18">
        <v>88</v>
      </c>
      <c r="C98" s="25"/>
      <c r="D98" s="26"/>
      <c r="E98" s="26"/>
      <c r="F98" s="26"/>
      <c r="G98" s="26"/>
      <c r="H98" s="26"/>
      <c r="I98" s="26"/>
      <c r="J98" s="26"/>
      <c r="K98" s="10"/>
      <c r="L98" s="26"/>
      <c r="M98" s="26"/>
      <c r="N98" s="26"/>
      <c r="O98" s="26"/>
      <c r="P98" s="26"/>
      <c r="Q98" s="26"/>
      <c r="R98" s="26"/>
      <c r="S98" s="26"/>
      <c r="T98" s="26"/>
      <c r="U98" s="10"/>
      <c r="V98" s="27"/>
      <c r="W98" s="26"/>
      <c r="X98" s="26"/>
      <c r="Y98" s="26"/>
      <c r="Z98" s="10"/>
      <c r="AA98" s="28"/>
    </row>
    <row r="99" spans="2:27" ht="30" customHeight="1" thickBot="1" x14ac:dyDescent="0.25">
      <c r="B99" s="18">
        <v>89</v>
      </c>
      <c r="C99" s="25"/>
      <c r="D99" s="26"/>
      <c r="E99" s="26"/>
      <c r="F99" s="26"/>
      <c r="G99" s="26"/>
      <c r="H99" s="26"/>
      <c r="I99" s="26"/>
      <c r="J99" s="26"/>
      <c r="K99" s="10"/>
      <c r="L99" s="26"/>
      <c r="M99" s="26"/>
      <c r="N99" s="26"/>
      <c r="O99" s="26"/>
      <c r="P99" s="26"/>
      <c r="Q99" s="26"/>
      <c r="R99" s="26"/>
      <c r="S99" s="26"/>
      <c r="T99" s="26"/>
      <c r="U99" s="10"/>
      <c r="V99" s="27"/>
      <c r="W99" s="26"/>
      <c r="X99" s="26"/>
      <c r="Y99" s="26"/>
      <c r="Z99" s="10"/>
      <c r="AA99" s="28"/>
    </row>
    <row r="100" spans="2:27" ht="30" customHeight="1" thickBot="1" x14ac:dyDescent="0.25">
      <c r="B100" s="18">
        <v>90</v>
      </c>
      <c r="C100" s="25"/>
      <c r="D100" s="26"/>
      <c r="E100" s="26"/>
      <c r="F100" s="26"/>
      <c r="G100" s="26"/>
      <c r="H100" s="26"/>
      <c r="I100" s="26"/>
      <c r="J100" s="26"/>
      <c r="K100" s="10"/>
      <c r="L100" s="26"/>
      <c r="M100" s="26"/>
      <c r="N100" s="26"/>
      <c r="O100" s="26"/>
      <c r="P100" s="26"/>
      <c r="Q100" s="26"/>
      <c r="R100" s="26"/>
      <c r="S100" s="26"/>
      <c r="T100" s="26"/>
      <c r="U100" s="10"/>
      <c r="V100" s="27"/>
      <c r="W100" s="26"/>
      <c r="X100" s="26"/>
      <c r="Y100" s="26"/>
      <c r="Z100" s="10"/>
      <c r="AA100" s="28"/>
    </row>
    <row r="101" spans="2:27" ht="30" customHeight="1" thickBot="1" x14ac:dyDescent="0.25">
      <c r="B101" s="18">
        <v>91</v>
      </c>
      <c r="C101" s="25"/>
      <c r="D101" s="26"/>
      <c r="E101" s="26"/>
      <c r="F101" s="26"/>
      <c r="G101" s="26"/>
      <c r="H101" s="26"/>
      <c r="I101" s="26"/>
      <c r="J101" s="26"/>
      <c r="K101" s="10"/>
      <c r="L101" s="26"/>
      <c r="M101" s="26"/>
      <c r="N101" s="26"/>
      <c r="O101" s="26"/>
      <c r="P101" s="26"/>
      <c r="Q101" s="26"/>
      <c r="R101" s="26"/>
      <c r="S101" s="26"/>
      <c r="T101" s="26"/>
      <c r="U101" s="10"/>
      <c r="V101" s="27"/>
      <c r="W101" s="26"/>
      <c r="X101" s="26"/>
      <c r="Y101" s="26"/>
      <c r="Z101" s="10"/>
      <c r="AA101" s="28"/>
    </row>
    <row r="102" spans="2:27" ht="30" customHeight="1" thickBot="1" x14ac:dyDescent="0.25">
      <c r="B102" s="18">
        <v>92</v>
      </c>
      <c r="C102" s="25"/>
      <c r="D102" s="26"/>
      <c r="E102" s="26"/>
      <c r="F102" s="26"/>
      <c r="G102" s="26"/>
      <c r="H102" s="26"/>
      <c r="I102" s="26"/>
      <c r="J102" s="26"/>
      <c r="K102" s="10"/>
      <c r="L102" s="26"/>
      <c r="M102" s="26"/>
      <c r="N102" s="26"/>
      <c r="O102" s="26"/>
      <c r="P102" s="26"/>
      <c r="Q102" s="26"/>
      <c r="R102" s="26"/>
      <c r="S102" s="26"/>
      <c r="T102" s="26"/>
      <c r="U102" s="10"/>
      <c r="V102" s="27"/>
      <c r="W102" s="26"/>
      <c r="X102" s="26"/>
      <c r="Y102" s="26"/>
      <c r="Z102" s="10"/>
      <c r="AA102" s="28"/>
    </row>
    <row r="103" spans="2:27" ht="30" customHeight="1" thickBot="1" x14ac:dyDescent="0.25">
      <c r="B103" s="18">
        <v>93</v>
      </c>
      <c r="C103" s="25"/>
      <c r="D103" s="26"/>
      <c r="E103" s="26"/>
      <c r="F103" s="26"/>
      <c r="G103" s="26"/>
      <c r="H103" s="26"/>
      <c r="I103" s="26"/>
      <c r="J103" s="26"/>
      <c r="K103" s="10"/>
      <c r="L103" s="26"/>
      <c r="M103" s="26"/>
      <c r="N103" s="26"/>
      <c r="O103" s="26"/>
      <c r="P103" s="26"/>
      <c r="Q103" s="26"/>
      <c r="R103" s="26"/>
      <c r="S103" s="26"/>
      <c r="T103" s="26"/>
      <c r="U103" s="10"/>
      <c r="V103" s="27"/>
      <c r="W103" s="26"/>
      <c r="X103" s="26"/>
      <c r="Y103" s="26"/>
      <c r="Z103" s="10"/>
      <c r="AA103" s="28"/>
    </row>
    <row r="104" spans="2:27" ht="30" customHeight="1" thickBot="1" x14ac:dyDescent="0.25">
      <c r="B104" s="18">
        <v>94</v>
      </c>
      <c r="C104" s="25"/>
      <c r="D104" s="26"/>
      <c r="E104" s="26"/>
      <c r="F104" s="26"/>
      <c r="G104" s="26"/>
      <c r="H104" s="26"/>
      <c r="I104" s="26"/>
      <c r="J104" s="26"/>
      <c r="K104" s="10"/>
      <c r="L104" s="26"/>
      <c r="M104" s="26"/>
      <c r="N104" s="26"/>
      <c r="O104" s="26"/>
      <c r="P104" s="26"/>
      <c r="Q104" s="26"/>
      <c r="R104" s="26"/>
      <c r="S104" s="26"/>
      <c r="T104" s="26"/>
      <c r="U104" s="10"/>
      <c r="V104" s="27"/>
      <c r="W104" s="26"/>
      <c r="X104" s="26"/>
      <c r="Y104" s="26"/>
      <c r="Z104" s="10"/>
      <c r="AA104" s="28"/>
    </row>
    <row r="105" spans="2:27" ht="30" customHeight="1" thickBot="1" x14ac:dyDescent="0.25">
      <c r="B105" s="18">
        <v>95</v>
      </c>
      <c r="C105" s="25"/>
      <c r="D105" s="26"/>
      <c r="E105" s="26"/>
      <c r="F105" s="26"/>
      <c r="G105" s="26"/>
      <c r="H105" s="26"/>
      <c r="I105" s="26"/>
      <c r="J105" s="26"/>
      <c r="K105" s="10"/>
      <c r="L105" s="26"/>
      <c r="M105" s="26"/>
      <c r="N105" s="26"/>
      <c r="O105" s="26"/>
      <c r="P105" s="26"/>
      <c r="Q105" s="26"/>
      <c r="R105" s="26"/>
      <c r="S105" s="26"/>
      <c r="T105" s="26"/>
      <c r="U105" s="10"/>
      <c r="V105" s="27"/>
      <c r="W105" s="26"/>
      <c r="X105" s="26"/>
      <c r="Y105" s="26"/>
      <c r="Z105" s="10"/>
      <c r="AA105" s="28"/>
    </row>
    <row r="106" spans="2:27" ht="30" customHeight="1" thickBot="1" x14ac:dyDescent="0.25">
      <c r="B106" s="18">
        <v>96</v>
      </c>
      <c r="C106" s="25"/>
      <c r="D106" s="26"/>
      <c r="E106" s="26"/>
      <c r="F106" s="26"/>
      <c r="G106" s="26"/>
      <c r="H106" s="26"/>
      <c r="I106" s="26"/>
      <c r="J106" s="26"/>
      <c r="K106" s="10"/>
      <c r="L106" s="26"/>
      <c r="M106" s="26"/>
      <c r="N106" s="26"/>
      <c r="O106" s="26"/>
      <c r="P106" s="26"/>
      <c r="Q106" s="26"/>
      <c r="R106" s="26"/>
      <c r="S106" s="26"/>
      <c r="T106" s="26"/>
      <c r="U106" s="10"/>
      <c r="V106" s="27"/>
      <c r="W106" s="26"/>
      <c r="X106" s="26"/>
      <c r="Y106" s="26"/>
      <c r="Z106" s="10"/>
      <c r="AA106" s="28"/>
    </row>
    <row r="107" spans="2:27" ht="30" customHeight="1" thickBot="1" x14ac:dyDescent="0.25">
      <c r="B107" s="18">
        <v>97</v>
      </c>
      <c r="C107" s="25"/>
      <c r="D107" s="26"/>
      <c r="E107" s="26"/>
      <c r="F107" s="26"/>
      <c r="G107" s="26"/>
      <c r="H107" s="26"/>
      <c r="I107" s="26"/>
      <c r="J107" s="26"/>
      <c r="K107" s="10"/>
      <c r="L107" s="26"/>
      <c r="M107" s="26"/>
      <c r="N107" s="26"/>
      <c r="O107" s="26"/>
      <c r="P107" s="26"/>
      <c r="Q107" s="26"/>
      <c r="R107" s="26"/>
      <c r="S107" s="26"/>
      <c r="T107" s="26"/>
      <c r="U107" s="10"/>
      <c r="V107" s="27"/>
      <c r="W107" s="26"/>
      <c r="X107" s="26"/>
      <c r="Y107" s="26"/>
      <c r="Z107" s="10"/>
      <c r="AA107" s="28"/>
    </row>
    <row r="108" spans="2:27" ht="30" customHeight="1" thickBot="1" x14ac:dyDescent="0.25">
      <c r="B108" s="18">
        <v>98</v>
      </c>
      <c r="C108" s="25"/>
      <c r="D108" s="26"/>
      <c r="E108" s="26"/>
      <c r="F108" s="26"/>
      <c r="G108" s="26"/>
      <c r="H108" s="26"/>
      <c r="I108" s="26"/>
      <c r="J108" s="26"/>
      <c r="K108" s="10"/>
      <c r="L108" s="26"/>
      <c r="M108" s="26"/>
      <c r="N108" s="26"/>
      <c r="O108" s="26"/>
      <c r="P108" s="26"/>
      <c r="Q108" s="26"/>
      <c r="R108" s="26"/>
      <c r="S108" s="26"/>
      <c r="T108" s="26"/>
      <c r="U108" s="10"/>
      <c r="V108" s="27"/>
      <c r="W108" s="26"/>
      <c r="X108" s="26"/>
      <c r="Y108" s="26"/>
      <c r="Z108" s="10"/>
      <c r="AA108" s="28"/>
    </row>
    <row r="109" spans="2:27" ht="30" customHeight="1" thickBot="1" x14ac:dyDescent="0.25">
      <c r="B109" s="18">
        <v>99</v>
      </c>
      <c r="C109" s="25"/>
      <c r="D109" s="26"/>
      <c r="E109" s="26"/>
      <c r="F109" s="26"/>
      <c r="G109" s="26"/>
      <c r="H109" s="26"/>
      <c r="I109" s="26"/>
      <c r="J109" s="26"/>
      <c r="K109" s="10"/>
      <c r="L109" s="26"/>
      <c r="M109" s="26"/>
      <c r="N109" s="26"/>
      <c r="O109" s="26"/>
      <c r="P109" s="26"/>
      <c r="Q109" s="26"/>
      <c r="R109" s="26"/>
      <c r="S109" s="26"/>
      <c r="T109" s="26"/>
      <c r="U109" s="10"/>
      <c r="V109" s="27"/>
      <c r="W109" s="26"/>
      <c r="X109" s="26"/>
      <c r="Y109" s="26"/>
      <c r="Z109" s="10"/>
      <c r="AA109" s="28"/>
    </row>
    <row r="110" spans="2:27" ht="30" customHeight="1" thickBot="1" x14ac:dyDescent="0.25">
      <c r="B110" s="18">
        <v>100</v>
      </c>
      <c r="C110" s="25"/>
      <c r="D110" s="26"/>
      <c r="E110" s="26"/>
      <c r="F110" s="26"/>
      <c r="G110" s="26"/>
      <c r="H110" s="26"/>
      <c r="I110" s="26"/>
      <c r="J110" s="26"/>
      <c r="K110" s="10"/>
      <c r="L110" s="26"/>
      <c r="M110" s="26"/>
      <c r="N110" s="26"/>
      <c r="O110" s="26"/>
      <c r="P110" s="26"/>
      <c r="Q110" s="26"/>
      <c r="R110" s="26"/>
      <c r="S110" s="26"/>
      <c r="T110" s="26"/>
      <c r="U110" s="10"/>
      <c r="V110" s="27"/>
      <c r="W110" s="26"/>
      <c r="X110" s="26"/>
      <c r="Y110" s="26"/>
      <c r="Z110" s="10"/>
      <c r="AA110" s="28"/>
    </row>
    <row r="111" spans="2:27" ht="30" customHeight="1" thickBot="1" x14ac:dyDescent="0.25">
      <c r="B111" s="18">
        <v>101</v>
      </c>
      <c r="C111" s="25"/>
      <c r="D111" s="26"/>
      <c r="E111" s="26"/>
      <c r="F111" s="26"/>
      <c r="G111" s="26"/>
      <c r="H111" s="26"/>
      <c r="I111" s="26"/>
      <c r="J111" s="26"/>
      <c r="K111" s="10"/>
      <c r="L111" s="26"/>
      <c r="M111" s="26"/>
      <c r="N111" s="26"/>
      <c r="O111" s="26"/>
      <c r="P111" s="26"/>
      <c r="Q111" s="26"/>
      <c r="R111" s="26"/>
      <c r="S111" s="26"/>
      <c r="T111" s="26"/>
      <c r="U111" s="10"/>
      <c r="V111" s="27"/>
      <c r="W111" s="26"/>
      <c r="X111" s="26"/>
      <c r="Y111" s="26"/>
      <c r="Z111" s="10"/>
      <c r="AA111" s="28"/>
    </row>
    <row r="112" spans="2:27" ht="30" customHeight="1" thickBot="1" x14ac:dyDescent="0.25">
      <c r="B112" s="18">
        <v>102</v>
      </c>
      <c r="C112" s="25"/>
      <c r="D112" s="26"/>
      <c r="E112" s="26"/>
      <c r="F112" s="26"/>
      <c r="G112" s="26"/>
      <c r="H112" s="26"/>
      <c r="I112" s="26"/>
      <c r="J112" s="26"/>
      <c r="K112" s="10"/>
      <c r="L112" s="26"/>
      <c r="M112" s="26"/>
      <c r="N112" s="26"/>
      <c r="O112" s="26"/>
      <c r="P112" s="26"/>
      <c r="Q112" s="26"/>
      <c r="R112" s="26"/>
      <c r="S112" s="26"/>
      <c r="T112" s="26"/>
      <c r="U112" s="10"/>
      <c r="V112" s="27"/>
      <c r="W112" s="26"/>
      <c r="X112" s="26"/>
      <c r="Y112" s="26"/>
      <c r="Z112" s="10"/>
      <c r="AA112" s="28"/>
    </row>
    <row r="113" spans="2:27" ht="30" customHeight="1" thickBot="1" x14ac:dyDescent="0.25">
      <c r="B113" s="18">
        <v>103</v>
      </c>
      <c r="C113" s="25"/>
      <c r="D113" s="26"/>
      <c r="E113" s="26"/>
      <c r="F113" s="26"/>
      <c r="G113" s="26"/>
      <c r="H113" s="26"/>
      <c r="I113" s="26"/>
      <c r="J113" s="26"/>
      <c r="K113" s="10"/>
      <c r="L113" s="26"/>
      <c r="M113" s="26"/>
      <c r="N113" s="26"/>
      <c r="O113" s="26"/>
      <c r="P113" s="26"/>
      <c r="Q113" s="26"/>
      <c r="R113" s="26"/>
      <c r="S113" s="26"/>
      <c r="T113" s="26"/>
      <c r="U113" s="10"/>
      <c r="V113" s="27"/>
      <c r="W113" s="26"/>
      <c r="X113" s="26"/>
      <c r="Y113" s="26"/>
      <c r="Z113" s="10"/>
      <c r="AA113" s="28"/>
    </row>
    <row r="114" spans="2:27" ht="30" customHeight="1" thickBot="1" x14ac:dyDescent="0.25">
      <c r="B114" s="18">
        <v>104</v>
      </c>
      <c r="C114" s="25"/>
      <c r="D114" s="26"/>
      <c r="E114" s="26"/>
      <c r="F114" s="26"/>
      <c r="G114" s="26"/>
      <c r="H114" s="26"/>
      <c r="I114" s="26"/>
      <c r="J114" s="26"/>
      <c r="K114" s="10"/>
      <c r="L114" s="26"/>
      <c r="M114" s="26"/>
      <c r="N114" s="26"/>
      <c r="O114" s="26"/>
      <c r="P114" s="26"/>
      <c r="Q114" s="26"/>
      <c r="R114" s="26"/>
      <c r="S114" s="26"/>
      <c r="T114" s="26"/>
      <c r="U114" s="10"/>
      <c r="V114" s="27"/>
      <c r="W114" s="26"/>
      <c r="X114" s="26"/>
      <c r="Y114" s="26"/>
      <c r="Z114" s="10"/>
      <c r="AA114" s="28"/>
    </row>
    <row r="115" spans="2:27" ht="30" customHeight="1" thickBot="1" x14ac:dyDescent="0.25">
      <c r="B115" s="18">
        <v>105</v>
      </c>
      <c r="C115" s="25"/>
      <c r="D115" s="26"/>
      <c r="E115" s="26"/>
      <c r="F115" s="26"/>
      <c r="G115" s="26"/>
      <c r="H115" s="26"/>
      <c r="I115" s="26"/>
      <c r="J115" s="26"/>
      <c r="K115" s="10"/>
      <c r="L115" s="26"/>
      <c r="M115" s="26"/>
      <c r="N115" s="26"/>
      <c r="O115" s="26"/>
      <c r="P115" s="26"/>
      <c r="Q115" s="26"/>
      <c r="R115" s="26"/>
      <c r="S115" s="26"/>
      <c r="T115" s="26"/>
      <c r="U115" s="10"/>
      <c r="V115" s="27"/>
      <c r="W115" s="26"/>
      <c r="X115" s="26"/>
      <c r="Y115" s="26"/>
      <c r="Z115" s="10"/>
      <c r="AA115" s="28"/>
    </row>
    <row r="116" spans="2:27" ht="30" customHeight="1" thickBot="1" x14ac:dyDescent="0.25">
      <c r="B116" s="18">
        <v>106</v>
      </c>
      <c r="C116" s="25"/>
      <c r="D116" s="26"/>
      <c r="E116" s="26"/>
      <c r="F116" s="26"/>
      <c r="G116" s="26"/>
      <c r="H116" s="26"/>
      <c r="I116" s="26"/>
      <c r="J116" s="26"/>
      <c r="K116" s="10"/>
      <c r="L116" s="26"/>
      <c r="M116" s="26"/>
      <c r="N116" s="26"/>
      <c r="O116" s="26"/>
      <c r="P116" s="26"/>
      <c r="Q116" s="26"/>
      <c r="R116" s="26"/>
      <c r="S116" s="26"/>
      <c r="T116" s="26"/>
      <c r="U116" s="10"/>
      <c r="V116" s="27"/>
      <c r="W116" s="26"/>
      <c r="X116" s="26"/>
      <c r="Y116" s="26"/>
      <c r="Z116" s="10"/>
      <c r="AA116" s="28"/>
    </row>
    <row r="117" spans="2:27" ht="30" customHeight="1" thickBot="1" x14ac:dyDescent="0.25">
      <c r="B117" s="18">
        <v>107</v>
      </c>
      <c r="C117" s="25"/>
      <c r="D117" s="26"/>
      <c r="E117" s="26"/>
      <c r="F117" s="26"/>
      <c r="G117" s="26"/>
      <c r="H117" s="26"/>
      <c r="I117" s="26"/>
      <c r="J117" s="26"/>
      <c r="K117" s="10"/>
      <c r="L117" s="26"/>
      <c r="M117" s="26"/>
      <c r="N117" s="26"/>
      <c r="O117" s="26"/>
      <c r="P117" s="26"/>
      <c r="Q117" s="26"/>
      <c r="R117" s="26"/>
      <c r="S117" s="26"/>
      <c r="T117" s="26"/>
      <c r="U117" s="10"/>
      <c r="V117" s="27"/>
      <c r="W117" s="26"/>
      <c r="X117" s="26"/>
      <c r="Y117" s="26"/>
      <c r="Z117" s="10"/>
      <c r="AA117" s="28"/>
    </row>
    <row r="118" spans="2:27" ht="30" customHeight="1" thickBot="1" x14ac:dyDescent="0.25">
      <c r="B118" s="18">
        <v>108</v>
      </c>
      <c r="C118" s="25"/>
      <c r="D118" s="26"/>
      <c r="E118" s="26"/>
      <c r="F118" s="26"/>
      <c r="G118" s="26"/>
      <c r="H118" s="26"/>
      <c r="I118" s="26"/>
      <c r="J118" s="26"/>
      <c r="K118" s="10"/>
      <c r="L118" s="26"/>
      <c r="M118" s="26"/>
      <c r="N118" s="26"/>
      <c r="O118" s="26"/>
      <c r="P118" s="26"/>
      <c r="Q118" s="26"/>
      <c r="R118" s="26"/>
      <c r="S118" s="26"/>
      <c r="T118" s="26"/>
      <c r="U118" s="10"/>
      <c r="V118" s="27"/>
      <c r="W118" s="26"/>
      <c r="X118" s="26"/>
      <c r="Y118" s="26"/>
      <c r="Z118" s="10"/>
      <c r="AA118" s="28"/>
    </row>
    <row r="119" spans="2:27" ht="30" customHeight="1" thickBot="1" x14ac:dyDescent="0.25">
      <c r="B119" s="18">
        <v>109</v>
      </c>
      <c r="C119" s="25"/>
      <c r="D119" s="26"/>
      <c r="E119" s="26"/>
      <c r="F119" s="26"/>
      <c r="G119" s="26"/>
      <c r="H119" s="26"/>
      <c r="I119" s="26"/>
      <c r="J119" s="26"/>
      <c r="K119" s="10"/>
      <c r="L119" s="26"/>
      <c r="M119" s="26"/>
      <c r="N119" s="26"/>
      <c r="O119" s="26"/>
      <c r="P119" s="26"/>
      <c r="Q119" s="26"/>
      <c r="R119" s="26"/>
      <c r="S119" s="26"/>
      <c r="T119" s="26"/>
      <c r="U119" s="10"/>
      <c r="V119" s="27"/>
      <c r="W119" s="26"/>
      <c r="X119" s="26"/>
      <c r="Y119" s="26"/>
      <c r="Z119" s="10"/>
      <c r="AA119" s="28"/>
    </row>
    <row r="120" spans="2:27" ht="30" customHeight="1" thickBot="1" x14ac:dyDescent="0.25">
      <c r="B120" s="18">
        <v>110</v>
      </c>
      <c r="C120" s="25"/>
      <c r="D120" s="26"/>
      <c r="E120" s="26"/>
      <c r="F120" s="26"/>
      <c r="G120" s="26"/>
      <c r="H120" s="26"/>
      <c r="I120" s="26"/>
      <c r="J120" s="26"/>
      <c r="K120" s="10"/>
      <c r="L120" s="26"/>
      <c r="M120" s="26"/>
      <c r="N120" s="26"/>
      <c r="O120" s="26"/>
      <c r="P120" s="26"/>
      <c r="Q120" s="26"/>
      <c r="R120" s="26"/>
      <c r="S120" s="26"/>
      <c r="T120" s="26"/>
      <c r="U120" s="10"/>
      <c r="V120" s="27"/>
      <c r="W120" s="26"/>
      <c r="X120" s="26"/>
      <c r="Y120" s="26"/>
      <c r="Z120" s="10"/>
      <c r="AA120" s="28"/>
    </row>
    <row r="121" spans="2:27" ht="30" customHeight="1" thickBot="1" x14ac:dyDescent="0.25">
      <c r="B121" s="18">
        <v>111</v>
      </c>
      <c r="C121" s="25"/>
      <c r="D121" s="26"/>
      <c r="E121" s="26"/>
      <c r="F121" s="26"/>
      <c r="G121" s="26"/>
      <c r="H121" s="26"/>
      <c r="I121" s="26"/>
      <c r="J121" s="26"/>
      <c r="K121" s="10"/>
      <c r="L121" s="26"/>
      <c r="M121" s="26"/>
      <c r="N121" s="26"/>
      <c r="O121" s="26"/>
      <c r="P121" s="26"/>
      <c r="Q121" s="26"/>
      <c r="R121" s="26"/>
      <c r="S121" s="26"/>
      <c r="T121" s="26"/>
      <c r="U121" s="10"/>
      <c r="V121" s="27"/>
      <c r="W121" s="26"/>
      <c r="X121" s="26"/>
      <c r="Y121" s="26"/>
      <c r="Z121" s="10"/>
      <c r="AA121" s="28"/>
    </row>
    <row r="122" spans="2:27" ht="30" customHeight="1" thickBot="1" x14ac:dyDescent="0.25">
      <c r="B122" s="18">
        <v>112</v>
      </c>
      <c r="C122" s="25"/>
      <c r="D122" s="26"/>
      <c r="E122" s="26"/>
      <c r="F122" s="26"/>
      <c r="G122" s="26"/>
      <c r="H122" s="26"/>
      <c r="I122" s="26"/>
      <c r="J122" s="26"/>
      <c r="K122" s="10"/>
      <c r="L122" s="26"/>
      <c r="M122" s="26"/>
      <c r="N122" s="26"/>
      <c r="O122" s="26"/>
      <c r="P122" s="26"/>
      <c r="Q122" s="26"/>
      <c r="R122" s="26"/>
      <c r="S122" s="26"/>
      <c r="T122" s="26"/>
      <c r="U122" s="10"/>
      <c r="V122" s="27"/>
      <c r="W122" s="26"/>
      <c r="X122" s="26"/>
      <c r="Y122" s="26"/>
      <c r="Z122" s="10"/>
      <c r="AA122" s="28"/>
    </row>
    <row r="123" spans="2:27" ht="30" customHeight="1" thickBot="1" x14ac:dyDescent="0.25">
      <c r="B123" s="18">
        <v>113</v>
      </c>
      <c r="C123" s="25"/>
      <c r="D123" s="26"/>
      <c r="E123" s="26"/>
      <c r="F123" s="26"/>
      <c r="G123" s="26"/>
      <c r="H123" s="26"/>
      <c r="I123" s="26"/>
      <c r="J123" s="26"/>
      <c r="K123" s="10"/>
      <c r="L123" s="26"/>
      <c r="M123" s="26"/>
      <c r="N123" s="26"/>
      <c r="O123" s="26"/>
      <c r="P123" s="26"/>
      <c r="Q123" s="26"/>
      <c r="R123" s="26"/>
      <c r="S123" s="26"/>
      <c r="T123" s="26"/>
      <c r="U123" s="10"/>
      <c r="V123" s="27"/>
      <c r="W123" s="26"/>
      <c r="X123" s="26"/>
      <c r="Y123" s="26"/>
      <c r="Z123" s="10"/>
      <c r="AA123" s="28"/>
    </row>
    <row r="124" spans="2:27" ht="30" customHeight="1" thickBot="1" x14ac:dyDescent="0.25">
      <c r="B124" s="18">
        <v>114</v>
      </c>
      <c r="C124" s="25"/>
      <c r="D124" s="26"/>
      <c r="E124" s="26"/>
      <c r="F124" s="26"/>
      <c r="G124" s="26"/>
      <c r="H124" s="26"/>
      <c r="I124" s="26"/>
      <c r="J124" s="26"/>
      <c r="K124" s="10"/>
      <c r="L124" s="26"/>
      <c r="M124" s="26"/>
      <c r="N124" s="26"/>
      <c r="O124" s="26"/>
      <c r="P124" s="26"/>
      <c r="Q124" s="26"/>
      <c r="R124" s="26"/>
      <c r="S124" s="26"/>
      <c r="T124" s="26"/>
      <c r="U124" s="10"/>
      <c r="V124" s="27"/>
      <c r="W124" s="26"/>
      <c r="X124" s="26"/>
      <c r="Y124" s="26"/>
      <c r="Z124" s="10"/>
      <c r="AA124" s="28"/>
    </row>
    <row r="125" spans="2:27" ht="30" customHeight="1" thickBot="1" x14ac:dyDescent="0.25">
      <c r="B125" s="18">
        <v>115</v>
      </c>
      <c r="C125" s="25"/>
      <c r="D125" s="26"/>
      <c r="E125" s="26"/>
      <c r="F125" s="26"/>
      <c r="G125" s="26"/>
      <c r="H125" s="26"/>
      <c r="I125" s="26"/>
      <c r="J125" s="26"/>
      <c r="K125" s="10"/>
      <c r="L125" s="26"/>
      <c r="M125" s="26"/>
      <c r="N125" s="26"/>
      <c r="O125" s="26"/>
      <c r="P125" s="26"/>
      <c r="Q125" s="26"/>
      <c r="R125" s="26"/>
      <c r="S125" s="26"/>
      <c r="T125" s="26"/>
      <c r="U125" s="10"/>
      <c r="V125" s="27"/>
      <c r="W125" s="26"/>
      <c r="X125" s="26"/>
      <c r="Y125" s="26"/>
      <c r="Z125" s="10"/>
      <c r="AA125" s="28"/>
    </row>
    <row r="126" spans="2:27" ht="30" customHeight="1" thickBot="1" x14ac:dyDescent="0.25">
      <c r="B126" s="18">
        <v>116</v>
      </c>
      <c r="C126" s="25"/>
      <c r="D126" s="26"/>
      <c r="E126" s="26"/>
      <c r="F126" s="26"/>
      <c r="G126" s="26"/>
      <c r="H126" s="26"/>
      <c r="I126" s="26"/>
      <c r="J126" s="26"/>
      <c r="K126" s="10"/>
      <c r="L126" s="26"/>
      <c r="M126" s="26"/>
      <c r="N126" s="26"/>
      <c r="O126" s="26"/>
      <c r="P126" s="26"/>
      <c r="Q126" s="26"/>
      <c r="R126" s="26"/>
      <c r="S126" s="26"/>
      <c r="T126" s="26"/>
      <c r="U126" s="10"/>
      <c r="V126" s="27"/>
      <c r="W126" s="26"/>
      <c r="X126" s="26"/>
      <c r="Y126" s="26"/>
      <c r="Z126" s="10"/>
      <c r="AA126" s="28"/>
    </row>
    <row r="127" spans="2:27" ht="30" customHeight="1" thickBot="1" x14ac:dyDescent="0.25">
      <c r="B127" s="18">
        <v>117</v>
      </c>
      <c r="C127" s="25"/>
      <c r="D127" s="26"/>
      <c r="E127" s="26"/>
      <c r="F127" s="26"/>
      <c r="G127" s="26"/>
      <c r="H127" s="26"/>
      <c r="I127" s="26"/>
      <c r="J127" s="26"/>
      <c r="K127" s="10"/>
      <c r="L127" s="26"/>
      <c r="M127" s="26"/>
      <c r="N127" s="26"/>
      <c r="O127" s="26"/>
      <c r="P127" s="26"/>
      <c r="Q127" s="26"/>
      <c r="R127" s="26"/>
      <c r="S127" s="26"/>
      <c r="T127" s="26"/>
      <c r="U127" s="10"/>
      <c r="V127" s="27"/>
      <c r="W127" s="26"/>
      <c r="X127" s="26"/>
      <c r="Y127" s="26"/>
      <c r="Z127" s="10"/>
      <c r="AA127" s="28"/>
    </row>
    <row r="128" spans="2:27" ht="30" customHeight="1" thickBot="1" x14ac:dyDescent="0.25">
      <c r="B128" s="18">
        <v>118</v>
      </c>
      <c r="C128" s="25"/>
      <c r="D128" s="26"/>
      <c r="E128" s="26"/>
      <c r="F128" s="26"/>
      <c r="G128" s="26"/>
      <c r="H128" s="26"/>
      <c r="I128" s="26"/>
      <c r="J128" s="26"/>
      <c r="K128" s="10"/>
      <c r="L128" s="26"/>
      <c r="M128" s="26"/>
      <c r="N128" s="26"/>
      <c r="O128" s="26"/>
      <c r="P128" s="26"/>
      <c r="Q128" s="26"/>
      <c r="R128" s="26"/>
      <c r="S128" s="26"/>
      <c r="T128" s="26"/>
      <c r="U128" s="10"/>
      <c r="V128" s="27"/>
      <c r="W128" s="26"/>
      <c r="X128" s="26"/>
      <c r="Y128" s="26"/>
      <c r="Z128" s="10"/>
      <c r="AA128" s="28"/>
    </row>
    <row r="129" spans="2:27" ht="30" customHeight="1" thickBot="1" x14ac:dyDescent="0.25">
      <c r="B129" s="18">
        <v>119</v>
      </c>
      <c r="C129" s="25"/>
      <c r="D129" s="26"/>
      <c r="E129" s="26"/>
      <c r="F129" s="26"/>
      <c r="G129" s="26"/>
      <c r="H129" s="26"/>
      <c r="I129" s="26"/>
      <c r="J129" s="26"/>
      <c r="K129" s="10"/>
      <c r="L129" s="26"/>
      <c r="M129" s="26"/>
      <c r="N129" s="26"/>
      <c r="O129" s="26"/>
      <c r="P129" s="26"/>
      <c r="Q129" s="26"/>
      <c r="R129" s="26"/>
      <c r="S129" s="26"/>
      <c r="T129" s="26"/>
      <c r="U129" s="10"/>
      <c r="V129" s="27"/>
      <c r="W129" s="26"/>
      <c r="X129" s="26"/>
      <c r="Y129" s="26"/>
      <c r="Z129" s="10"/>
      <c r="AA129" s="28"/>
    </row>
    <row r="130" spans="2:27" ht="30" customHeight="1" thickBot="1" x14ac:dyDescent="0.25">
      <c r="B130" s="18">
        <v>120</v>
      </c>
      <c r="C130" s="25"/>
      <c r="D130" s="26"/>
      <c r="E130" s="26"/>
      <c r="F130" s="26"/>
      <c r="G130" s="26"/>
      <c r="H130" s="26"/>
      <c r="I130" s="26"/>
      <c r="J130" s="26"/>
      <c r="K130" s="10"/>
      <c r="L130" s="26"/>
      <c r="M130" s="26"/>
      <c r="N130" s="26"/>
      <c r="O130" s="26"/>
      <c r="P130" s="26"/>
      <c r="Q130" s="26"/>
      <c r="R130" s="26"/>
      <c r="S130" s="26"/>
      <c r="T130" s="26"/>
      <c r="U130" s="10"/>
      <c r="V130" s="27"/>
      <c r="W130" s="26"/>
      <c r="X130" s="26"/>
      <c r="Y130" s="26"/>
      <c r="Z130" s="10"/>
      <c r="AA130" s="28"/>
    </row>
    <row r="131" spans="2:27" ht="30" customHeight="1" thickBot="1" x14ac:dyDescent="0.25">
      <c r="B131" s="18">
        <v>121</v>
      </c>
      <c r="C131" s="25"/>
      <c r="D131" s="26"/>
      <c r="E131" s="26"/>
      <c r="F131" s="26"/>
      <c r="G131" s="26"/>
      <c r="H131" s="26"/>
      <c r="I131" s="26"/>
      <c r="J131" s="26"/>
      <c r="K131" s="10"/>
      <c r="L131" s="26"/>
      <c r="M131" s="26"/>
      <c r="N131" s="26"/>
      <c r="O131" s="26"/>
      <c r="P131" s="26"/>
      <c r="Q131" s="26"/>
      <c r="R131" s="26"/>
      <c r="S131" s="26"/>
      <c r="T131" s="26"/>
      <c r="U131" s="10"/>
      <c r="V131" s="27"/>
      <c r="W131" s="26"/>
      <c r="X131" s="26"/>
      <c r="Y131" s="26"/>
      <c r="Z131" s="10"/>
      <c r="AA131" s="28"/>
    </row>
    <row r="132" spans="2:27" ht="30" customHeight="1" thickBot="1" x14ac:dyDescent="0.25">
      <c r="B132" s="18">
        <v>122</v>
      </c>
      <c r="C132" s="25"/>
      <c r="D132" s="26"/>
      <c r="E132" s="26"/>
      <c r="F132" s="26"/>
      <c r="G132" s="26"/>
      <c r="H132" s="26"/>
      <c r="I132" s="26"/>
      <c r="J132" s="26"/>
      <c r="K132" s="10"/>
      <c r="L132" s="26"/>
      <c r="M132" s="26"/>
      <c r="N132" s="26"/>
      <c r="O132" s="26"/>
      <c r="P132" s="26"/>
      <c r="Q132" s="26"/>
      <c r="R132" s="26"/>
      <c r="S132" s="26"/>
      <c r="T132" s="26"/>
      <c r="U132" s="10"/>
      <c r="V132" s="27"/>
      <c r="W132" s="26"/>
      <c r="X132" s="26"/>
      <c r="Y132" s="26"/>
      <c r="Z132" s="10"/>
      <c r="AA132" s="28"/>
    </row>
    <row r="133" spans="2:27" ht="30" customHeight="1" thickBot="1" x14ac:dyDescent="0.25">
      <c r="B133" s="18">
        <v>123</v>
      </c>
      <c r="C133" s="25"/>
      <c r="D133" s="26"/>
      <c r="E133" s="26"/>
      <c r="F133" s="26"/>
      <c r="G133" s="26"/>
      <c r="H133" s="26"/>
      <c r="I133" s="26"/>
      <c r="J133" s="26"/>
      <c r="K133" s="10"/>
      <c r="L133" s="26"/>
      <c r="M133" s="26"/>
      <c r="N133" s="26"/>
      <c r="O133" s="26"/>
      <c r="P133" s="26"/>
      <c r="Q133" s="26"/>
      <c r="R133" s="26"/>
      <c r="S133" s="26"/>
      <c r="T133" s="26"/>
      <c r="U133" s="10"/>
      <c r="V133" s="27"/>
      <c r="W133" s="26"/>
      <c r="X133" s="26"/>
      <c r="Y133" s="26"/>
      <c r="Z133" s="10"/>
      <c r="AA133" s="28"/>
    </row>
    <row r="134" spans="2:27" ht="30" customHeight="1" thickBot="1" x14ac:dyDescent="0.25">
      <c r="B134" s="18">
        <v>124</v>
      </c>
      <c r="C134" s="25"/>
      <c r="D134" s="26"/>
      <c r="E134" s="26"/>
      <c r="F134" s="26"/>
      <c r="G134" s="26"/>
      <c r="H134" s="26"/>
      <c r="I134" s="26"/>
      <c r="J134" s="26"/>
      <c r="K134" s="10"/>
      <c r="L134" s="26"/>
      <c r="M134" s="26"/>
      <c r="N134" s="26"/>
      <c r="O134" s="26"/>
      <c r="P134" s="26"/>
      <c r="Q134" s="26"/>
      <c r="R134" s="26"/>
      <c r="S134" s="26"/>
      <c r="T134" s="26"/>
      <c r="U134" s="10"/>
      <c r="V134" s="27"/>
      <c r="W134" s="26"/>
      <c r="X134" s="26"/>
      <c r="Y134" s="26"/>
      <c r="Z134" s="10"/>
      <c r="AA134" s="28"/>
    </row>
    <row r="135" spans="2:27" ht="30" customHeight="1" thickBot="1" x14ac:dyDescent="0.25">
      <c r="B135" s="18">
        <v>125</v>
      </c>
      <c r="C135" s="25"/>
      <c r="D135" s="26"/>
      <c r="E135" s="26"/>
      <c r="F135" s="26"/>
      <c r="G135" s="26"/>
      <c r="H135" s="26"/>
      <c r="I135" s="26"/>
      <c r="J135" s="26"/>
      <c r="K135" s="10"/>
      <c r="L135" s="26"/>
      <c r="M135" s="26"/>
      <c r="N135" s="26"/>
      <c r="O135" s="26"/>
      <c r="P135" s="26"/>
      <c r="Q135" s="26"/>
      <c r="R135" s="26"/>
      <c r="S135" s="26"/>
      <c r="T135" s="26"/>
      <c r="U135" s="10"/>
      <c r="V135" s="27"/>
      <c r="W135" s="26"/>
      <c r="X135" s="26"/>
      <c r="Y135" s="26"/>
      <c r="Z135" s="10"/>
      <c r="AA135" s="28"/>
    </row>
    <row r="136" spans="2:27" ht="30" customHeight="1" thickBot="1" x14ac:dyDescent="0.25">
      <c r="B136" s="18">
        <v>126</v>
      </c>
      <c r="C136" s="25"/>
      <c r="D136" s="26"/>
      <c r="E136" s="26"/>
      <c r="F136" s="26"/>
      <c r="G136" s="26"/>
      <c r="H136" s="26"/>
      <c r="I136" s="26"/>
      <c r="J136" s="26"/>
      <c r="K136" s="10"/>
      <c r="L136" s="26"/>
      <c r="M136" s="26"/>
      <c r="N136" s="26"/>
      <c r="O136" s="26"/>
      <c r="P136" s="26"/>
      <c r="Q136" s="26"/>
      <c r="R136" s="26"/>
      <c r="S136" s="26"/>
      <c r="T136" s="26"/>
      <c r="U136" s="10"/>
      <c r="V136" s="27"/>
      <c r="W136" s="26"/>
      <c r="X136" s="26"/>
      <c r="Y136" s="26"/>
      <c r="Z136" s="10"/>
      <c r="AA136" s="28"/>
    </row>
    <row r="137" spans="2:27" ht="30" customHeight="1" thickBot="1" x14ac:dyDescent="0.25">
      <c r="B137" s="18">
        <v>127</v>
      </c>
      <c r="C137" s="25"/>
      <c r="D137" s="26"/>
      <c r="E137" s="26"/>
      <c r="F137" s="26"/>
      <c r="G137" s="26"/>
      <c r="H137" s="26"/>
      <c r="I137" s="26"/>
      <c r="J137" s="26"/>
      <c r="K137" s="10"/>
      <c r="L137" s="26"/>
      <c r="M137" s="26"/>
      <c r="N137" s="26"/>
      <c r="O137" s="26"/>
      <c r="P137" s="26"/>
      <c r="Q137" s="26"/>
      <c r="R137" s="26"/>
      <c r="S137" s="26"/>
      <c r="T137" s="26"/>
      <c r="U137" s="10"/>
      <c r="V137" s="27"/>
      <c r="W137" s="26"/>
      <c r="X137" s="26"/>
      <c r="Y137" s="26"/>
      <c r="Z137" s="10"/>
      <c r="AA137" s="28"/>
    </row>
    <row r="138" spans="2:27" ht="30" customHeight="1" thickBot="1" x14ac:dyDescent="0.25">
      <c r="B138" s="18">
        <v>128</v>
      </c>
      <c r="C138" s="25"/>
      <c r="D138" s="26"/>
      <c r="E138" s="26"/>
      <c r="F138" s="26"/>
      <c r="G138" s="26"/>
      <c r="H138" s="26"/>
      <c r="I138" s="26"/>
      <c r="J138" s="26"/>
      <c r="K138" s="10"/>
      <c r="L138" s="26"/>
      <c r="M138" s="26"/>
      <c r="N138" s="26"/>
      <c r="O138" s="26"/>
      <c r="P138" s="26"/>
      <c r="Q138" s="26"/>
      <c r="R138" s="26"/>
      <c r="S138" s="26"/>
      <c r="T138" s="26"/>
      <c r="U138" s="10"/>
      <c r="V138" s="27"/>
      <c r="W138" s="26"/>
      <c r="X138" s="26"/>
      <c r="Y138" s="26"/>
      <c r="Z138" s="10"/>
      <c r="AA138" s="28"/>
    </row>
    <row r="139" spans="2:27" ht="30" customHeight="1" thickBot="1" x14ac:dyDescent="0.25">
      <c r="B139" s="18">
        <v>129</v>
      </c>
      <c r="C139" s="25"/>
      <c r="D139" s="26"/>
      <c r="E139" s="26"/>
      <c r="F139" s="26"/>
      <c r="G139" s="26"/>
      <c r="H139" s="26"/>
      <c r="I139" s="26"/>
      <c r="J139" s="26"/>
      <c r="K139" s="10"/>
      <c r="L139" s="26"/>
      <c r="M139" s="26"/>
      <c r="N139" s="26"/>
      <c r="O139" s="26"/>
      <c r="P139" s="26"/>
      <c r="Q139" s="26"/>
      <c r="R139" s="26"/>
      <c r="S139" s="26"/>
      <c r="T139" s="26"/>
      <c r="U139" s="10"/>
      <c r="V139" s="27"/>
      <c r="W139" s="26"/>
      <c r="X139" s="26"/>
      <c r="Y139" s="26"/>
      <c r="Z139" s="10"/>
      <c r="AA139" s="28"/>
    </row>
    <row r="140" spans="2:27" ht="30" customHeight="1" thickBot="1" x14ac:dyDescent="0.25">
      <c r="B140" s="18">
        <v>130</v>
      </c>
      <c r="C140" s="25"/>
      <c r="D140" s="26"/>
      <c r="E140" s="26"/>
      <c r="F140" s="26"/>
      <c r="G140" s="26"/>
      <c r="H140" s="26"/>
      <c r="I140" s="26"/>
      <c r="J140" s="26"/>
      <c r="K140" s="10"/>
      <c r="L140" s="26"/>
      <c r="M140" s="26"/>
      <c r="N140" s="26"/>
      <c r="O140" s="26"/>
      <c r="P140" s="26"/>
      <c r="Q140" s="26"/>
      <c r="R140" s="26"/>
      <c r="S140" s="26"/>
      <c r="T140" s="26"/>
      <c r="U140" s="10"/>
      <c r="V140" s="27"/>
      <c r="W140" s="26"/>
      <c r="X140" s="26"/>
      <c r="Y140" s="26"/>
      <c r="Z140" s="10"/>
      <c r="AA140" s="28"/>
    </row>
    <row r="141" spans="2:27" ht="30" customHeight="1" thickBot="1" x14ac:dyDescent="0.25">
      <c r="B141" s="18">
        <v>131</v>
      </c>
      <c r="C141" s="25"/>
      <c r="D141" s="26"/>
      <c r="E141" s="26"/>
      <c r="F141" s="26"/>
      <c r="G141" s="26"/>
      <c r="H141" s="26"/>
      <c r="I141" s="26"/>
      <c r="J141" s="26"/>
      <c r="K141" s="10"/>
      <c r="L141" s="26"/>
      <c r="M141" s="26"/>
      <c r="N141" s="26"/>
      <c r="O141" s="26"/>
      <c r="P141" s="26"/>
      <c r="Q141" s="26"/>
      <c r="R141" s="26"/>
      <c r="S141" s="26"/>
      <c r="T141" s="26"/>
      <c r="U141" s="10"/>
      <c r="V141" s="27"/>
      <c r="W141" s="26"/>
      <c r="X141" s="26"/>
      <c r="Y141" s="26"/>
      <c r="Z141" s="10"/>
      <c r="AA141" s="28"/>
    </row>
    <row r="142" spans="2:27" ht="30" customHeight="1" thickBot="1" x14ac:dyDescent="0.25">
      <c r="B142" s="18">
        <v>132</v>
      </c>
      <c r="C142" s="25"/>
      <c r="D142" s="26"/>
      <c r="E142" s="26"/>
      <c r="F142" s="26"/>
      <c r="G142" s="26"/>
      <c r="H142" s="26"/>
      <c r="I142" s="26"/>
      <c r="J142" s="26"/>
      <c r="K142" s="10"/>
      <c r="L142" s="26"/>
      <c r="M142" s="26"/>
      <c r="N142" s="26"/>
      <c r="O142" s="26"/>
      <c r="P142" s="26"/>
      <c r="Q142" s="26"/>
      <c r="R142" s="26"/>
      <c r="S142" s="26"/>
      <c r="T142" s="26"/>
      <c r="U142" s="10"/>
      <c r="V142" s="27"/>
      <c r="W142" s="26"/>
      <c r="X142" s="26"/>
      <c r="Y142" s="26"/>
      <c r="Z142" s="10"/>
      <c r="AA142" s="28"/>
    </row>
    <row r="143" spans="2:27" ht="30" customHeight="1" thickBot="1" x14ac:dyDescent="0.25">
      <c r="B143" s="18">
        <v>133</v>
      </c>
      <c r="C143" s="25"/>
      <c r="D143" s="26"/>
      <c r="E143" s="26"/>
      <c r="F143" s="26"/>
      <c r="G143" s="26"/>
      <c r="H143" s="26"/>
      <c r="I143" s="26"/>
      <c r="J143" s="26"/>
      <c r="K143" s="10"/>
      <c r="L143" s="26"/>
      <c r="M143" s="26"/>
      <c r="N143" s="26"/>
      <c r="O143" s="26"/>
      <c r="P143" s="26"/>
      <c r="Q143" s="26"/>
      <c r="R143" s="26"/>
      <c r="S143" s="26"/>
      <c r="T143" s="26"/>
      <c r="U143" s="10"/>
      <c r="V143" s="27"/>
      <c r="W143" s="26"/>
      <c r="X143" s="26"/>
      <c r="Y143" s="26"/>
      <c r="Z143" s="10"/>
      <c r="AA143" s="28"/>
    </row>
    <row r="144" spans="2:27" ht="30" customHeight="1" thickBot="1" x14ac:dyDescent="0.25">
      <c r="B144" s="18">
        <v>134</v>
      </c>
      <c r="C144" s="25"/>
      <c r="D144" s="26"/>
      <c r="E144" s="26"/>
      <c r="F144" s="26"/>
      <c r="G144" s="26"/>
      <c r="H144" s="26"/>
      <c r="I144" s="26"/>
      <c r="J144" s="26"/>
      <c r="K144" s="10"/>
      <c r="L144" s="26"/>
      <c r="M144" s="26"/>
      <c r="N144" s="26"/>
      <c r="O144" s="26"/>
      <c r="P144" s="26"/>
      <c r="Q144" s="26"/>
      <c r="R144" s="26"/>
      <c r="S144" s="26"/>
      <c r="T144" s="26"/>
      <c r="U144" s="10"/>
      <c r="V144" s="27"/>
      <c r="W144" s="26"/>
      <c r="X144" s="26"/>
      <c r="Y144" s="26"/>
      <c r="Z144" s="10"/>
      <c r="AA144" s="28"/>
    </row>
    <row r="145" spans="2:27" ht="30" customHeight="1" thickBot="1" x14ac:dyDescent="0.25">
      <c r="B145" s="18">
        <v>135</v>
      </c>
      <c r="C145" s="25"/>
      <c r="D145" s="26"/>
      <c r="E145" s="26"/>
      <c r="F145" s="26"/>
      <c r="G145" s="26"/>
      <c r="H145" s="26"/>
      <c r="I145" s="26"/>
      <c r="J145" s="26"/>
      <c r="K145" s="10"/>
      <c r="L145" s="26"/>
      <c r="M145" s="26"/>
      <c r="N145" s="26"/>
      <c r="O145" s="26"/>
      <c r="P145" s="26"/>
      <c r="Q145" s="26"/>
      <c r="R145" s="26"/>
      <c r="S145" s="26"/>
      <c r="T145" s="26"/>
      <c r="U145" s="10"/>
      <c r="V145" s="27"/>
      <c r="W145" s="26"/>
      <c r="X145" s="26"/>
      <c r="Y145" s="26"/>
      <c r="Z145" s="10"/>
      <c r="AA145" s="28"/>
    </row>
    <row r="146" spans="2:27" ht="30" customHeight="1" thickBot="1" x14ac:dyDescent="0.25">
      <c r="B146" s="18">
        <v>136</v>
      </c>
      <c r="C146" s="25"/>
      <c r="D146" s="26"/>
      <c r="E146" s="26"/>
      <c r="F146" s="26"/>
      <c r="G146" s="26"/>
      <c r="H146" s="26"/>
      <c r="I146" s="26"/>
      <c r="J146" s="26"/>
      <c r="K146" s="10"/>
      <c r="L146" s="26"/>
      <c r="M146" s="26"/>
      <c r="N146" s="26"/>
      <c r="O146" s="26"/>
      <c r="P146" s="26"/>
      <c r="Q146" s="26"/>
      <c r="R146" s="26"/>
      <c r="S146" s="26"/>
      <c r="T146" s="26"/>
      <c r="U146" s="10"/>
      <c r="V146" s="27"/>
      <c r="W146" s="26"/>
      <c r="X146" s="26"/>
      <c r="Y146" s="26"/>
      <c r="Z146" s="10"/>
      <c r="AA146" s="28"/>
    </row>
    <row r="147" spans="2:27" ht="30" customHeight="1" thickBot="1" x14ac:dyDescent="0.25">
      <c r="B147" s="18">
        <v>137</v>
      </c>
      <c r="C147" s="25"/>
      <c r="D147" s="26"/>
      <c r="E147" s="26"/>
      <c r="F147" s="26"/>
      <c r="G147" s="26"/>
      <c r="H147" s="26"/>
      <c r="I147" s="26"/>
      <c r="J147" s="26"/>
      <c r="K147" s="10"/>
      <c r="L147" s="26"/>
      <c r="M147" s="26"/>
      <c r="N147" s="26"/>
      <c r="O147" s="26"/>
      <c r="P147" s="26"/>
      <c r="Q147" s="26"/>
      <c r="R147" s="26"/>
      <c r="S147" s="26"/>
      <c r="T147" s="26"/>
      <c r="U147" s="10"/>
      <c r="V147" s="27"/>
      <c r="W147" s="26"/>
      <c r="X147" s="26"/>
      <c r="Y147" s="26"/>
      <c r="Z147" s="10"/>
      <c r="AA147" s="28"/>
    </row>
    <row r="148" spans="2:27" ht="30" customHeight="1" thickBot="1" x14ac:dyDescent="0.25">
      <c r="B148" s="18">
        <v>138</v>
      </c>
      <c r="C148" s="25"/>
      <c r="D148" s="26"/>
      <c r="E148" s="26"/>
      <c r="F148" s="26"/>
      <c r="G148" s="26"/>
      <c r="H148" s="26"/>
      <c r="I148" s="26"/>
      <c r="J148" s="26"/>
      <c r="K148" s="10"/>
      <c r="L148" s="26"/>
      <c r="M148" s="26"/>
      <c r="N148" s="26"/>
      <c r="O148" s="26"/>
      <c r="P148" s="26"/>
      <c r="Q148" s="26"/>
      <c r="R148" s="26"/>
      <c r="S148" s="26"/>
      <c r="T148" s="26"/>
      <c r="U148" s="10"/>
      <c r="V148" s="27"/>
      <c r="W148" s="26"/>
      <c r="X148" s="26"/>
      <c r="Y148" s="26"/>
      <c r="Z148" s="10"/>
      <c r="AA148" s="28"/>
    </row>
    <row r="149" spans="2:27" ht="30" customHeight="1" thickBot="1" x14ac:dyDescent="0.25">
      <c r="B149" s="18">
        <v>139</v>
      </c>
      <c r="C149" s="25"/>
      <c r="D149" s="26"/>
      <c r="E149" s="26"/>
      <c r="F149" s="26"/>
      <c r="G149" s="26"/>
      <c r="H149" s="26"/>
      <c r="I149" s="26"/>
      <c r="J149" s="26"/>
      <c r="K149" s="10"/>
      <c r="L149" s="26"/>
      <c r="M149" s="26"/>
      <c r="N149" s="26"/>
      <c r="O149" s="26"/>
      <c r="P149" s="26"/>
      <c r="Q149" s="26"/>
      <c r="R149" s="26"/>
      <c r="S149" s="26"/>
      <c r="T149" s="26"/>
      <c r="U149" s="10"/>
      <c r="V149" s="27"/>
      <c r="W149" s="26"/>
      <c r="X149" s="26"/>
      <c r="Y149" s="26"/>
      <c r="Z149" s="10"/>
      <c r="AA149" s="28"/>
    </row>
    <row r="150" spans="2:27" ht="30" customHeight="1" thickBot="1" x14ac:dyDescent="0.25">
      <c r="B150" s="18">
        <v>140</v>
      </c>
      <c r="C150" s="25"/>
      <c r="D150" s="26"/>
      <c r="E150" s="26"/>
      <c r="F150" s="26"/>
      <c r="G150" s="26"/>
      <c r="H150" s="26"/>
      <c r="I150" s="26"/>
      <c r="J150" s="26"/>
      <c r="K150" s="10"/>
      <c r="L150" s="26"/>
      <c r="M150" s="26"/>
      <c r="N150" s="26"/>
      <c r="O150" s="26"/>
      <c r="P150" s="26"/>
      <c r="Q150" s="26"/>
      <c r="R150" s="26"/>
      <c r="S150" s="26"/>
      <c r="T150" s="26"/>
      <c r="U150" s="10"/>
      <c r="V150" s="27"/>
      <c r="W150" s="26"/>
      <c r="X150" s="26"/>
      <c r="Y150" s="26"/>
      <c r="Z150" s="10"/>
      <c r="AA150" s="28"/>
    </row>
    <row r="151" spans="2:27" ht="30" customHeight="1" thickBot="1" x14ac:dyDescent="0.25">
      <c r="B151" s="18">
        <v>141</v>
      </c>
      <c r="C151" s="25"/>
      <c r="D151" s="26"/>
      <c r="E151" s="26"/>
      <c r="F151" s="26"/>
      <c r="G151" s="26"/>
      <c r="H151" s="26"/>
      <c r="I151" s="26"/>
      <c r="J151" s="26"/>
      <c r="K151" s="10"/>
      <c r="L151" s="26"/>
      <c r="M151" s="26"/>
      <c r="N151" s="26"/>
      <c r="O151" s="26"/>
      <c r="P151" s="26"/>
      <c r="Q151" s="26"/>
      <c r="R151" s="26"/>
      <c r="S151" s="26"/>
      <c r="T151" s="26"/>
      <c r="U151" s="10"/>
      <c r="V151" s="27"/>
      <c r="W151" s="26"/>
      <c r="X151" s="26"/>
      <c r="Y151" s="26"/>
      <c r="Z151" s="10"/>
      <c r="AA151" s="28"/>
    </row>
    <row r="152" spans="2:27" ht="30" customHeight="1" thickBot="1" x14ac:dyDescent="0.25">
      <c r="B152" s="18">
        <v>142</v>
      </c>
      <c r="C152" s="25"/>
      <c r="D152" s="26"/>
      <c r="E152" s="26"/>
      <c r="F152" s="26"/>
      <c r="G152" s="26"/>
      <c r="H152" s="26"/>
      <c r="I152" s="26"/>
      <c r="J152" s="26"/>
      <c r="K152" s="10"/>
      <c r="L152" s="26"/>
      <c r="M152" s="26"/>
      <c r="N152" s="26"/>
      <c r="O152" s="26"/>
      <c r="P152" s="26"/>
      <c r="Q152" s="26"/>
      <c r="R152" s="26"/>
      <c r="S152" s="26"/>
      <c r="T152" s="26"/>
      <c r="U152" s="10"/>
      <c r="V152" s="27"/>
      <c r="W152" s="26"/>
      <c r="X152" s="26"/>
      <c r="Y152" s="26"/>
      <c r="Z152" s="10"/>
      <c r="AA152" s="28"/>
    </row>
    <row r="153" spans="2:27" ht="30" customHeight="1" thickBot="1" x14ac:dyDescent="0.25">
      <c r="B153" s="18">
        <v>143</v>
      </c>
      <c r="C153" s="25"/>
      <c r="D153" s="26"/>
      <c r="E153" s="26"/>
      <c r="F153" s="26"/>
      <c r="G153" s="26"/>
      <c r="H153" s="26"/>
      <c r="I153" s="26"/>
      <c r="J153" s="26"/>
      <c r="K153" s="10"/>
      <c r="L153" s="26"/>
      <c r="M153" s="26"/>
      <c r="N153" s="26"/>
      <c r="O153" s="26"/>
      <c r="P153" s="26"/>
      <c r="Q153" s="26"/>
      <c r="R153" s="26"/>
      <c r="S153" s="26"/>
      <c r="T153" s="26"/>
      <c r="U153" s="10"/>
      <c r="V153" s="27"/>
      <c r="W153" s="26"/>
      <c r="X153" s="26"/>
      <c r="Y153" s="26"/>
      <c r="Z153" s="10"/>
      <c r="AA153" s="28"/>
    </row>
    <row r="154" spans="2:27" ht="30" customHeight="1" thickBot="1" x14ac:dyDescent="0.25">
      <c r="B154" s="18">
        <v>144</v>
      </c>
      <c r="C154" s="25"/>
      <c r="D154" s="26"/>
      <c r="E154" s="26"/>
      <c r="F154" s="26"/>
      <c r="G154" s="26"/>
      <c r="H154" s="26"/>
      <c r="I154" s="26"/>
      <c r="J154" s="26"/>
      <c r="K154" s="10"/>
      <c r="L154" s="26"/>
      <c r="M154" s="26"/>
      <c r="N154" s="26"/>
      <c r="O154" s="26"/>
      <c r="P154" s="26"/>
      <c r="Q154" s="26"/>
      <c r="R154" s="26"/>
      <c r="S154" s="26"/>
      <c r="T154" s="26"/>
      <c r="U154" s="10"/>
      <c r="V154" s="27"/>
      <c r="W154" s="26"/>
      <c r="X154" s="26"/>
      <c r="Y154" s="26"/>
      <c r="Z154" s="10"/>
      <c r="AA154" s="28"/>
    </row>
    <row r="155" spans="2:27" ht="30" customHeight="1" thickBot="1" x14ac:dyDescent="0.25">
      <c r="B155" s="18">
        <v>145</v>
      </c>
      <c r="C155" s="25"/>
      <c r="D155" s="26"/>
      <c r="E155" s="26"/>
      <c r="F155" s="26"/>
      <c r="G155" s="26"/>
      <c r="H155" s="26"/>
      <c r="I155" s="26"/>
      <c r="J155" s="26"/>
      <c r="K155" s="10"/>
      <c r="L155" s="26"/>
      <c r="M155" s="26"/>
      <c r="N155" s="26"/>
      <c r="O155" s="26"/>
      <c r="P155" s="26"/>
      <c r="Q155" s="26"/>
      <c r="R155" s="26"/>
      <c r="S155" s="26"/>
      <c r="T155" s="26"/>
      <c r="U155" s="10"/>
      <c r="V155" s="27"/>
      <c r="W155" s="26"/>
      <c r="X155" s="26"/>
      <c r="Y155" s="26"/>
      <c r="Z155" s="10"/>
      <c r="AA155" s="28"/>
    </row>
    <row r="156" spans="2:27" ht="30" customHeight="1" thickBot="1" x14ac:dyDescent="0.25">
      <c r="B156" s="18">
        <v>146</v>
      </c>
      <c r="C156" s="25"/>
      <c r="D156" s="26"/>
      <c r="E156" s="26"/>
      <c r="F156" s="26"/>
      <c r="G156" s="26"/>
      <c r="H156" s="26"/>
      <c r="I156" s="26"/>
      <c r="J156" s="26"/>
      <c r="K156" s="10"/>
      <c r="L156" s="26"/>
      <c r="M156" s="26"/>
      <c r="N156" s="26"/>
      <c r="O156" s="26"/>
      <c r="P156" s="26"/>
      <c r="Q156" s="26"/>
      <c r="R156" s="26"/>
      <c r="S156" s="26"/>
      <c r="T156" s="26"/>
      <c r="U156" s="10"/>
      <c r="V156" s="27"/>
      <c r="W156" s="26"/>
      <c r="X156" s="26"/>
      <c r="Y156" s="26"/>
      <c r="Z156" s="10"/>
      <c r="AA156" s="28"/>
    </row>
    <row r="157" spans="2:27" ht="30" customHeight="1" thickBot="1" x14ac:dyDescent="0.25">
      <c r="B157" s="18">
        <v>147</v>
      </c>
      <c r="C157" s="25"/>
      <c r="D157" s="26"/>
      <c r="E157" s="26"/>
      <c r="F157" s="26"/>
      <c r="G157" s="26"/>
      <c r="H157" s="26"/>
      <c r="I157" s="26"/>
      <c r="J157" s="26"/>
      <c r="K157" s="10"/>
      <c r="L157" s="26"/>
      <c r="M157" s="26"/>
      <c r="N157" s="26"/>
      <c r="O157" s="26"/>
      <c r="P157" s="26"/>
      <c r="Q157" s="26"/>
      <c r="R157" s="26"/>
      <c r="S157" s="26"/>
      <c r="T157" s="26"/>
      <c r="U157" s="10"/>
      <c r="V157" s="27"/>
      <c r="W157" s="26"/>
      <c r="X157" s="26"/>
      <c r="Y157" s="26"/>
      <c r="Z157" s="10"/>
      <c r="AA157" s="28"/>
    </row>
    <row r="158" spans="2:27" ht="30" customHeight="1" thickBot="1" x14ac:dyDescent="0.25">
      <c r="B158" s="18">
        <v>148</v>
      </c>
      <c r="C158" s="25"/>
      <c r="D158" s="26"/>
      <c r="E158" s="26"/>
      <c r="F158" s="26"/>
      <c r="G158" s="26"/>
      <c r="H158" s="26"/>
      <c r="I158" s="26"/>
      <c r="J158" s="26"/>
      <c r="K158" s="10"/>
      <c r="L158" s="26"/>
      <c r="M158" s="26"/>
      <c r="N158" s="26"/>
      <c r="O158" s="26"/>
      <c r="P158" s="26"/>
      <c r="Q158" s="26"/>
      <c r="R158" s="26"/>
      <c r="S158" s="26"/>
      <c r="T158" s="26"/>
      <c r="U158" s="10"/>
      <c r="V158" s="27"/>
      <c r="W158" s="26"/>
      <c r="X158" s="26"/>
      <c r="Y158" s="26"/>
      <c r="Z158" s="10"/>
      <c r="AA158" s="28"/>
    </row>
    <row r="159" spans="2:27" ht="30" customHeight="1" thickBot="1" x14ac:dyDescent="0.25">
      <c r="B159" s="18">
        <v>149</v>
      </c>
      <c r="C159" s="25"/>
      <c r="D159" s="26"/>
      <c r="E159" s="26"/>
      <c r="F159" s="26"/>
      <c r="G159" s="26"/>
      <c r="H159" s="26"/>
      <c r="I159" s="26"/>
      <c r="J159" s="26"/>
      <c r="K159" s="10"/>
      <c r="L159" s="26"/>
      <c r="M159" s="26"/>
      <c r="N159" s="26"/>
      <c r="O159" s="26"/>
      <c r="P159" s="26"/>
      <c r="Q159" s="26"/>
      <c r="R159" s="26"/>
      <c r="S159" s="26"/>
      <c r="T159" s="26"/>
      <c r="U159" s="10"/>
      <c r="V159" s="27"/>
      <c r="W159" s="26"/>
      <c r="X159" s="26"/>
      <c r="Y159" s="26"/>
      <c r="Z159" s="10"/>
      <c r="AA159" s="28"/>
    </row>
    <row r="160" spans="2:27" ht="30" customHeight="1" thickBot="1" x14ac:dyDescent="0.25">
      <c r="B160" s="18">
        <v>150</v>
      </c>
      <c r="C160" s="25"/>
      <c r="D160" s="26"/>
      <c r="E160" s="26"/>
      <c r="F160" s="26"/>
      <c r="G160" s="26"/>
      <c r="H160" s="26"/>
      <c r="I160" s="26"/>
      <c r="J160" s="26"/>
      <c r="K160" s="10"/>
      <c r="L160" s="26"/>
      <c r="M160" s="26"/>
      <c r="N160" s="26"/>
      <c r="O160" s="26"/>
      <c r="P160" s="26"/>
      <c r="Q160" s="26"/>
      <c r="R160" s="26"/>
      <c r="S160" s="26"/>
      <c r="T160" s="26"/>
      <c r="U160" s="10"/>
      <c r="V160" s="27"/>
      <c r="W160" s="26"/>
      <c r="X160" s="26"/>
      <c r="Y160" s="26"/>
      <c r="Z160" s="10"/>
      <c r="AA160" s="28"/>
    </row>
  </sheetData>
  <mergeCells count="1">
    <mergeCell ref="B6:C6"/>
  </mergeCells>
  <conditionalFormatting sqref="D11:D160">
    <cfRule type="expression" dxfId="322" priority="2">
      <formula>AND($D11="", SUMPRODUCT(--($C11:$AA11&lt;&gt;""))&lt;&gt;0)</formula>
    </cfRule>
  </conditionalFormatting>
  <conditionalFormatting sqref="H11:H160">
    <cfRule type="expression" dxfId="321" priority="3">
      <formula>AND($H11="", SUMPRODUCT(--($C11:$AA11&lt;&gt;""))&lt;&gt;0)</formula>
    </cfRule>
  </conditionalFormatting>
  <conditionalFormatting sqref="U11:U160">
    <cfRule type="expression" dxfId="320" priority="1">
      <formula>AND($U11="", SUMPRODUCT(--($C11:$AA11&lt;&gt;""))&lt;&gt;0)</formula>
    </cfRule>
  </conditionalFormatting>
  <conditionalFormatting sqref="V11:V160">
    <cfRule type="expression" dxfId="319" priority="5">
      <formula>AND($V11="", SUMPRODUCT(--($C11:$AA11&lt;&gt;""))&lt;&gt;0)</formula>
    </cfRule>
  </conditionalFormatting>
  <conditionalFormatting sqref="W11:W160">
    <cfRule type="expression" dxfId="318" priority="6">
      <formula>AND($W11="", SUMPRODUCT(--($C11:$AA11&lt;&gt;""))&lt;&gt;0)</formula>
    </cfRule>
  </conditionalFormatting>
  <conditionalFormatting sqref="Z11:Z160">
    <cfRule type="expression" dxfId="317" priority="163">
      <formula>AND($Z11="", SUMPRODUCT(--($C11:$AA11&lt;&gt;""))&lt;&gt;0)</formula>
    </cfRule>
  </conditionalFormatting>
  <dataValidations count="10">
    <dataValidation type="whole" allowBlank="1" showInputMessage="1" showErrorMessage="1" error="Nem megfelelő érték!" prompt="fok" sqref="T11:T160" xr:uid="{00000000-0002-0000-0A00-000000000000}">
      <formula1>0</formula1>
      <formula2>90</formula2>
    </dataValidation>
    <dataValidation type="whole" allowBlank="1" showInputMessage="1" showErrorMessage="1" error="Nem megfelelő mennyiség!" prompt="Kérjük adja meg a rendelni kívánt mennyiséget!" sqref="Z11:Z160" xr:uid="{00000000-0002-0000-0A00-000001000000}">
      <formula1>1</formula1>
      <formula2>1000</formula2>
    </dataValidation>
    <dataValidation type="list" allowBlank="1" showInputMessage="1" showErrorMessage="1" error="Kérem válaszzon a listából!" sqref="Z11:Z160" xr:uid="{00000000-0002-0000-0A00-000002000000}">
      <formula1>"20,30,40"</formula1>
    </dataValidation>
    <dataValidation type="whole" allowBlank="1" showInputMessage="1" showErrorMessage="1" error="Nem megfelelő érték!" prompt="mm" sqref="D11:S160" xr:uid="{00000000-0002-0000-0A00-000003000000}">
      <formula1>1</formula1>
      <formula2>1000000</formula2>
    </dataValidation>
    <dataValidation allowBlank="1" showInputMessage="1" showErrorMessage="1" prompt="Kérjük válasszon légtömörség értéket a lenyíló listából!" sqref="U10" xr:uid="{00000000-0002-0000-0A00-000004000000}"/>
    <dataValidation type="list" allowBlank="1" showErrorMessage="1" error="Nem megfelelo érték!" prompt="Kérjük válasszon légtömörség értéket a lenyíló listából!" sqref="U11:U160" xr:uid="{00000000-0002-0000-0A00-000005000000}">
      <formula1>Légtömörség</formula1>
    </dataValidation>
    <dataValidation allowBlank="1" showInputMessage="1" showErrorMessage="1" prompt="Kérjük válasszon lemezvastagság értéket a lenyíló listából!" sqref="V10" xr:uid="{00000000-0002-0000-0A00-000006000000}"/>
    <dataValidation type="list" allowBlank="1" showErrorMessage="1" error="Kérjük  a lenyíló listából válasszon lemezvastagság értéket!" prompt="Kérjük válasszon lemezvastagság értéket a lenyíló listából!" sqref="V11:V160" xr:uid="{00000000-0002-0000-0A00-000007000000}">
      <formula1>Lemezvastagság</formula1>
    </dataValidation>
    <dataValidation allowBlank="1" showInputMessage="1" showErrorMessage="1" prompt="Kérjük válasszon keretméretet a lenyíló listából!" sqref="W10" xr:uid="{00000000-0002-0000-0A00-000008000000}"/>
    <dataValidation type="list" allowBlank="1" showErrorMessage="1" error="Kérjük a lenyíló listából válasszon keretméretet!" prompt="Kérjük válasszon keretméretet a lenyíló listából!" sqref="W11:Y160" xr:uid="{00000000-0002-0000-0A00-000009000000}">
      <formula1>Keret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059AC-5B2F-458E-88CD-61C770FA4556}">
  <sheetPr codeName="Sheet23"/>
  <dimension ref="A1:AB160"/>
  <sheetViews>
    <sheetView workbookViewId="0">
      <selection activeCell="C2" sqref="C2"/>
    </sheetView>
  </sheetViews>
  <sheetFormatPr baseColWidth="10" defaultColWidth="0" defaultRowHeight="15.5" customHeight="1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8" width="10.5" style="1" customWidth="1"/>
    <col min="9" max="20" width="10.5" style="1" hidden="1" customWidth="1"/>
    <col min="21" max="22" width="10.5" style="1" customWidth="1"/>
    <col min="23" max="23" width="7.5" style="1" customWidth="1"/>
    <col min="24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H1" s="8" t="s">
        <v>22</v>
      </c>
    </row>
    <row r="2" spans="2:27" ht="42.75" customHeight="1" x14ac:dyDescent="0.3">
      <c r="C2" s="15"/>
      <c r="H2" s="8" t="s">
        <v>470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ht="16" x14ac:dyDescent="0.2">
      <c r="B6" s="79" t="s">
        <v>41</v>
      </c>
      <c r="C6" s="79"/>
    </row>
    <row r="7" spans="2:27" ht="16" x14ac:dyDescent="0.2">
      <c r="B7" s="20"/>
      <c r="C7" s="21" t="s">
        <v>44</v>
      </c>
    </row>
    <row r="8" spans="2:27" ht="16" x14ac:dyDescent="0.2">
      <c r="B8" s="19"/>
      <c r="C8" s="21" t="s">
        <v>48</v>
      </c>
    </row>
    <row r="9" spans="2:27" ht="16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17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3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6"/>
      <c r="Q61" s="26"/>
      <c r="R61" s="26"/>
      <c r="S61" s="26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25"/>
      <c r="D62" s="26"/>
      <c r="E62" s="26"/>
      <c r="F62" s="26"/>
      <c r="G62" s="26"/>
      <c r="H62" s="26"/>
      <c r="I62" s="26"/>
      <c r="J62" s="26"/>
      <c r="K62" s="10"/>
      <c r="L62" s="26"/>
      <c r="M62" s="26"/>
      <c r="N62" s="26"/>
      <c r="O62" s="26"/>
      <c r="P62" s="26"/>
      <c r="Q62" s="26"/>
      <c r="R62" s="26"/>
      <c r="S62" s="26"/>
      <c r="T62" s="26"/>
      <c r="U62" s="10"/>
      <c r="V62" s="27"/>
      <c r="W62" s="26"/>
      <c r="X62" s="26"/>
      <c r="Y62" s="26"/>
      <c r="Z62" s="10"/>
      <c r="AA62" s="28"/>
    </row>
    <row r="63" spans="2:27" ht="30" customHeight="1" thickBot="1" x14ac:dyDescent="0.25">
      <c r="B63" s="18">
        <v>53</v>
      </c>
      <c r="C63" s="25"/>
      <c r="D63" s="26"/>
      <c r="E63" s="26"/>
      <c r="F63" s="26"/>
      <c r="G63" s="26"/>
      <c r="H63" s="26"/>
      <c r="I63" s="26"/>
      <c r="J63" s="26"/>
      <c r="K63" s="10"/>
      <c r="L63" s="26"/>
      <c r="M63" s="26"/>
      <c r="N63" s="26"/>
      <c r="O63" s="26"/>
      <c r="P63" s="26"/>
      <c r="Q63" s="26"/>
      <c r="R63" s="26"/>
      <c r="S63" s="26"/>
      <c r="T63" s="26"/>
      <c r="U63" s="10"/>
      <c r="V63" s="27"/>
      <c r="W63" s="26"/>
      <c r="X63" s="26"/>
      <c r="Y63" s="26"/>
      <c r="Z63" s="10"/>
      <c r="AA63" s="28"/>
    </row>
    <row r="64" spans="2:27" ht="30" customHeight="1" thickBot="1" x14ac:dyDescent="0.25">
      <c r="B64" s="18">
        <v>54</v>
      </c>
      <c r="C64" s="25"/>
      <c r="D64" s="26"/>
      <c r="E64" s="26"/>
      <c r="F64" s="26"/>
      <c r="G64" s="26"/>
      <c r="H64" s="26"/>
      <c r="I64" s="26"/>
      <c r="J64" s="26"/>
      <c r="K64" s="10"/>
      <c r="L64" s="26"/>
      <c r="M64" s="26"/>
      <c r="N64" s="26"/>
      <c r="O64" s="26"/>
      <c r="P64" s="26"/>
      <c r="Q64" s="26"/>
      <c r="R64" s="26"/>
      <c r="S64" s="26"/>
      <c r="T64" s="26"/>
      <c r="U64" s="10"/>
      <c r="V64" s="27"/>
      <c r="W64" s="26"/>
      <c r="X64" s="26"/>
      <c r="Y64" s="26"/>
      <c r="Z64" s="10"/>
      <c r="AA64" s="28"/>
    </row>
    <row r="65" spans="2:27" ht="30" customHeight="1" thickBot="1" x14ac:dyDescent="0.25">
      <c r="B65" s="18">
        <v>55</v>
      </c>
      <c r="C65" s="25"/>
      <c r="D65" s="26"/>
      <c r="E65" s="26"/>
      <c r="F65" s="26"/>
      <c r="G65" s="26"/>
      <c r="H65" s="26"/>
      <c r="I65" s="26"/>
      <c r="J65" s="26"/>
      <c r="K65" s="10"/>
      <c r="L65" s="26"/>
      <c r="M65" s="26"/>
      <c r="N65" s="26"/>
      <c r="O65" s="26"/>
      <c r="P65" s="26"/>
      <c r="Q65" s="26"/>
      <c r="R65" s="26"/>
      <c r="S65" s="26"/>
      <c r="T65" s="26"/>
      <c r="U65" s="10"/>
      <c r="V65" s="27"/>
      <c r="W65" s="26"/>
      <c r="X65" s="26"/>
      <c r="Y65" s="26"/>
      <c r="Z65" s="10"/>
      <c r="AA65" s="28"/>
    </row>
    <row r="66" spans="2:27" ht="30" customHeight="1" thickBot="1" x14ac:dyDescent="0.25">
      <c r="B66" s="18">
        <v>56</v>
      </c>
      <c r="C66" s="25"/>
      <c r="D66" s="26"/>
      <c r="E66" s="26"/>
      <c r="F66" s="26"/>
      <c r="G66" s="26"/>
      <c r="H66" s="26"/>
      <c r="I66" s="26"/>
      <c r="J66" s="26"/>
      <c r="K66" s="10"/>
      <c r="L66" s="26"/>
      <c r="M66" s="26"/>
      <c r="N66" s="26"/>
      <c r="O66" s="26"/>
      <c r="P66" s="26"/>
      <c r="Q66" s="26"/>
      <c r="R66" s="26"/>
      <c r="S66" s="26"/>
      <c r="T66" s="26"/>
      <c r="U66" s="10"/>
      <c r="V66" s="27"/>
      <c r="W66" s="26"/>
      <c r="X66" s="26"/>
      <c r="Y66" s="26"/>
      <c r="Z66" s="10"/>
      <c r="AA66" s="28"/>
    </row>
    <row r="67" spans="2:27" ht="30" customHeight="1" thickBot="1" x14ac:dyDescent="0.25">
      <c r="B67" s="18">
        <v>57</v>
      </c>
      <c r="C67" s="25"/>
      <c r="D67" s="26"/>
      <c r="E67" s="26"/>
      <c r="F67" s="26"/>
      <c r="G67" s="26"/>
      <c r="H67" s="26"/>
      <c r="I67" s="26"/>
      <c r="J67" s="26"/>
      <c r="K67" s="10"/>
      <c r="L67" s="26"/>
      <c r="M67" s="26"/>
      <c r="N67" s="26"/>
      <c r="O67" s="26"/>
      <c r="P67" s="26"/>
      <c r="Q67" s="26"/>
      <c r="R67" s="26"/>
      <c r="S67" s="26"/>
      <c r="T67" s="26"/>
      <c r="U67" s="10"/>
      <c r="V67" s="27"/>
      <c r="W67" s="26"/>
      <c r="X67" s="26"/>
      <c r="Y67" s="26"/>
      <c r="Z67" s="10"/>
      <c r="AA67" s="28"/>
    </row>
    <row r="68" spans="2:27" ht="30" customHeight="1" thickBot="1" x14ac:dyDescent="0.25">
      <c r="B68" s="18">
        <v>58</v>
      </c>
      <c r="C68" s="25"/>
      <c r="D68" s="26"/>
      <c r="E68" s="26"/>
      <c r="F68" s="26"/>
      <c r="G68" s="26"/>
      <c r="H68" s="26"/>
      <c r="I68" s="26"/>
      <c r="J68" s="26"/>
      <c r="K68" s="10"/>
      <c r="L68" s="26"/>
      <c r="M68" s="26"/>
      <c r="N68" s="26"/>
      <c r="O68" s="26"/>
      <c r="P68" s="26"/>
      <c r="Q68" s="26"/>
      <c r="R68" s="26"/>
      <c r="S68" s="26"/>
      <c r="T68" s="26"/>
      <c r="U68" s="10"/>
      <c r="V68" s="27"/>
      <c r="W68" s="26"/>
      <c r="X68" s="26"/>
      <c r="Y68" s="26"/>
      <c r="Z68" s="10"/>
      <c r="AA68" s="28"/>
    </row>
    <row r="69" spans="2:27" ht="30" customHeight="1" thickBot="1" x14ac:dyDescent="0.25">
      <c r="B69" s="18">
        <v>59</v>
      </c>
      <c r="C69" s="25"/>
      <c r="D69" s="26"/>
      <c r="E69" s="26"/>
      <c r="F69" s="26"/>
      <c r="G69" s="26"/>
      <c r="H69" s="26"/>
      <c r="I69" s="26"/>
      <c r="J69" s="26"/>
      <c r="K69" s="10"/>
      <c r="L69" s="26"/>
      <c r="M69" s="26"/>
      <c r="N69" s="26"/>
      <c r="O69" s="26"/>
      <c r="P69" s="26"/>
      <c r="Q69" s="26"/>
      <c r="R69" s="26"/>
      <c r="S69" s="26"/>
      <c r="T69" s="26"/>
      <c r="U69" s="10"/>
      <c r="V69" s="27"/>
      <c r="W69" s="26"/>
      <c r="X69" s="26"/>
      <c r="Y69" s="26"/>
      <c r="Z69" s="10"/>
      <c r="AA69" s="28"/>
    </row>
    <row r="70" spans="2:27" ht="30" customHeight="1" thickBot="1" x14ac:dyDescent="0.25">
      <c r="B70" s="18">
        <v>60</v>
      </c>
      <c r="C70" s="25"/>
      <c r="D70" s="26"/>
      <c r="E70" s="26"/>
      <c r="F70" s="26"/>
      <c r="G70" s="26"/>
      <c r="H70" s="26"/>
      <c r="I70" s="26"/>
      <c r="J70" s="26"/>
      <c r="K70" s="10"/>
      <c r="L70" s="26"/>
      <c r="M70" s="26"/>
      <c r="N70" s="26"/>
      <c r="O70" s="26"/>
      <c r="P70" s="26"/>
      <c r="Q70" s="26"/>
      <c r="R70" s="26"/>
      <c r="S70" s="26"/>
      <c r="T70" s="26"/>
      <c r="U70" s="10"/>
      <c r="V70" s="27"/>
      <c r="W70" s="26"/>
      <c r="X70" s="26"/>
      <c r="Y70" s="26"/>
      <c r="Z70" s="10"/>
      <c r="AA70" s="28"/>
    </row>
    <row r="71" spans="2:27" ht="30" customHeight="1" thickBot="1" x14ac:dyDescent="0.25">
      <c r="B71" s="18">
        <v>61</v>
      </c>
      <c r="C71" s="25"/>
      <c r="D71" s="26"/>
      <c r="E71" s="26"/>
      <c r="F71" s="26"/>
      <c r="G71" s="26"/>
      <c r="H71" s="26"/>
      <c r="I71" s="26"/>
      <c r="J71" s="26"/>
      <c r="K71" s="10"/>
      <c r="L71" s="26"/>
      <c r="M71" s="26"/>
      <c r="N71" s="26"/>
      <c r="O71" s="26"/>
      <c r="P71" s="26"/>
      <c r="Q71" s="26"/>
      <c r="R71" s="26"/>
      <c r="S71" s="26"/>
      <c r="T71" s="26"/>
      <c r="U71" s="10"/>
      <c r="V71" s="27"/>
      <c r="W71" s="26"/>
      <c r="X71" s="26"/>
      <c r="Y71" s="26"/>
      <c r="Z71" s="10"/>
      <c r="AA71" s="28"/>
    </row>
    <row r="72" spans="2:27" ht="30" customHeight="1" thickBot="1" x14ac:dyDescent="0.25">
      <c r="B72" s="18">
        <v>62</v>
      </c>
      <c r="C72" s="25"/>
      <c r="D72" s="26"/>
      <c r="E72" s="26"/>
      <c r="F72" s="26"/>
      <c r="G72" s="26"/>
      <c r="H72" s="26"/>
      <c r="I72" s="26"/>
      <c r="J72" s="26"/>
      <c r="K72" s="10"/>
      <c r="L72" s="26"/>
      <c r="M72" s="26"/>
      <c r="N72" s="26"/>
      <c r="O72" s="26"/>
      <c r="P72" s="26"/>
      <c r="Q72" s="26"/>
      <c r="R72" s="26"/>
      <c r="S72" s="26"/>
      <c r="T72" s="26"/>
      <c r="U72" s="10"/>
      <c r="V72" s="27"/>
      <c r="W72" s="26"/>
      <c r="X72" s="26"/>
      <c r="Y72" s="26"/>
      <c r="Z72" s="10"/>
      <c r="AA72" s="28"/>
    </row>
    <row r="73" spans="2:27" ht="30" customHeight="1" thickBot="1" x14ac:dyDescent="0.25">
      <c r="B73" s="18">
        <v>63</v>
      </c>
      <c r="C73" s="25"/>
      <c r="D73" s="26"/>
      <c r="E73" s="26"/>
      <c r="F73" s="26"/>
      <c r="G73" s="26"/>
      <c r="H73" s="26"/>
      <c r="I73" s="26"/>
      <c r="J73" s="26"/>
      <c r="K73" s="10"/>
      <c r="L73" s="26"/>
      <c r="M73" s="26"/>
      <c r="N73" s="26"/>
      <c r="O73" s="26"/>
      <c r="P73" s="26"/>
      <c r="Q73" s="26"/>
      <c r="R73" s="26"/>
      <c r="S73" s="26"/>
      <c r="T73" s="26"/>
      <c r="U73" s="10"/>
      <c r="V73" s="27"/>
      <c r="W73" s="26"/>
      <c r="X73" s="26"/>
      <c r="Y73" s="26"/>
      <c r="Z73" s="10"/>
      <c r="AA73" s="28"/>
    </row>
    <row r="74" spans="2:27" ht="30" customHeight="1" thickBot="1" x14ac:dyDescent="0.25">
      <c r="B74" s="18">
        <v>64</v>
      </c>
      <c r="C74" s="25"/>
      <c r="D74" s="26"/>
      <c r="E74" s="26"/>
      <c r="F74" s="26"/>
      <c r="G74" s="26"/>
      <c r="H74" s="26"/>
      <c r="I74" s="26"/>
      <c r="J74" s="26"/>
      <c r="K74" s="10"/>
      <c r="L74" s="26"/>
      <c r="M74" s="26"/>
      <c r="N74" s="26"/>
      <c r="O74" s="26"/>
      <c r="P74" s="26"/>
      <c r="Q74" s="26"/>
      <c r="R74" s="26"/>
      <c r="S74" s="26"/>
      <c r="T74" s="26"/>
      <c r="U74" s="10"/>
      <c r="V74" s="27"/>
      <c r="W74" s="26"/>
      <c r="X74" s="26"/>
      <c r="Y74" s="26"/>
      <c r="Z74" s="10"/>
      <c r="AA74" s="28"/>
    </row>
    <row r="75" spans="2:27" ht="30" customHeight="1" thickBot="1" x14ac:dyDescent="0.25">
      <c r="B75" s="18">
        <v>65</v>
      </c>
      <c r="C75" s="25"/>
      <c r="D75" s="26"/>
      <c r="E75" s="26"/>
      <c r="F75" s="26"/>
      <c r="G75" s="26"/>
      <c r="H75" s="26"/>
      <c r="I75" s="26"/>
      <c r="J75" s="26"/>
      <c r="K75" s="10"/>
      <c r="L75" s="26"/>
      <c r="M75" s="26"/>
      <c r="N75" s="26"/>
      <c r="O75" s="26"/>
      <c r="P75" s="26"/>
      <c r="Q75" s="26"/>
      <c r="R75" s="26"/>
      <c r="S75" s="26"/>
      <c r="T75" s="26"/>
      <c r="U75" s="10"/>
      <c r="V75" s="27"/>
      <c r="W75" s="26"/>
      <c r="X75" s="26"/>
      <c r="Y75" s="26"/>
      <c r="Z75" s="10"/>
      <c r="AA75" s="28"/>
    </row>
    <row r="76" spans="2:27" ht="30" customHeight="1" thickBot="1" x14ac:dyDescent="0.25">
      <c r="B76" s="18">
        <v>66</v>
      </c>
      <c r="C76" s="25"/>
      <c r="D76" s="26"/>
      <c r="E76" s="26"/>
      <c r="F76" s="26"/>
      <c r="G76" s="26"/>
      <c r="H76" s="26"/>
      <c r="I76" s="26"/>
      <c r="J76" s="26"/>
      <c r="K76" s="10"/>
      <c r="L76" s="26"/>
      <c r="M76" s="26"/>
      <c r="N76" s="26"/>
      <c r="O76" s="26"/>
      <c r="P76" s="26"/>
      <c r="Q76" s="26"/>
      <c r="R76" s="26"/>
      <c r="S76" s="26"/>
      <c r="T76" s="26"/>
      <c r="U76" s="10"/>
      <c r="V76" s="27"/>
      <c r="W76" s="26"/>
      <c r="X76" s="26"/>
      <c r="Y76" s="26"/>
      <c r="Z76" s="10"/>
      <c r="AA76" s="28"/>
    </row>
    <row r="77" spans="2:27" ht="30" customHeight="1" thickBot="1" x14ac:dyDescent="0.25">
      <c r="B77" s="18">
        <v>67</v>
      </c>
      <c r="C77" s="25"/>
      <c r="D77" s="26"/>
      <c r="E77" s="26"/>
      <c r="F77" s="26"/>
      <c r="G77" s="26"/>
      <c r="H77" s="26"/>
      <c r="I77" s="26"/>
      <c r="J77" s="26"/>
      <c r="K77" s="10"/>
      <c r="L77" s="26"/>
      <c r="M77" s="26"/>
      <c r="N77" s="26"/>
      <c r="O77" s="26"/>
      <c r="P77" s="26"/>
      <c r="Q77" s="26"/>
      <c r="R77" s="26"/>
      <c r="S77" s="26"/>
      <c r="T77" s="26"/>
      <c r="U77" s="10"/>
      <c r="V77" s="27"/>
      <c r="W77" s="26"/>
      <c r="X77" s="26"/>
      <c r="Y77" s="26"/>
      <c r="Z77" s="10"/>
      <c r="AA77" s="28"/>
    </row>
    <row r="78" spans="2:27" ht="30" customHeight="1" thickBot="1" x14ac:dyDescent="0.25">
      <c r="B78" s="18">
        <v>68</v>
      </c>
      <c r="C78" s="25"/>
      <c r="D78" s="26"/>
      <c r="E78" s="26"/>
      <c r="F78" s="26"/>
      <c r="G78" s="26"/>
      <c r="H78" s="26"/>
      <c r="I78" s="26"/>
      <c r="J78" s="26"/>
      <c r="K78" s="10"/>
      <c r="L78" s="26"/>
      <c r="M78" s="26"/>
      <c r="N78" s="26"/>
      <c r="O78" s="26"/>
      <c r="P78" s="26"/>
      <c r="Q78" s="26"/>
      <c r="R78" s="26"/>
      <c r="S78" s="26"/>
      <c r="T78" s="26"/>
      <c r="U78" s="10"/>
      <c r="V78" s="27"/>
      <c r="W78" s="26"/>
      <c r="X78" s="26"/>
      <c r="Y78" s="26"/>
      <c r="Z78" s="10"/>
      <c r="AA78" s="28"/>
    </row>
    <row r="79" spans="2:27" ht="30" customHeight="1" thickBot="1" x14ac:dyDescent="0.25">
      <c r="B79" s="18">
        <v>69</v>
      </c>
      <c r="C79" s="25"/>
      <c r="D79" s="26"/>
      <c r="E79" s="26"/>
      <c r="F79" s="26"/>
      <c r="G79" s="26"/>
      <c r="H79" s="26"/>
      <c r="I79" s="26"/>
      <c r="J79" s="26"/>
      <c r="K79" s="10"/>
      <c r="L79" s="26"/>
      <c r="M79" s="26"/>
      <c r="N79" s="26"/>
      <c r="O79" s="26"/>
      <c r="P79" s="26"/>
      <c r="Q79" s="26"/>
      <c r="R79" s="26"/>
      <c r="S79" s="26"/>
      <c r="T79" s="26"/>
      <c r="U79" s="10"/>
      <c r="V79" s="27"/>
      <c r="W79" s="26"/>
      <c r="X79" s="26"/>
      <c r="Y79" s="26"/>
      <c r="Z79" s="10"/>
      <c r="AA79" s="28"/>
    </row>
    <row r="80" spans="2:27" ht="30" customHeight="1" thickBot="1" x14ac:dyDescent="0.25">
      <c r="B80" s="18">
        <v>70</v>
      </c>
      <c r="C80" s="25"/>
      <c r="D80" s="26"/>
      <c r="E80" s="26"/>
      <c r="F80" s="26"/>
      <c r="G80" s="26"/>
      <c r="H80" s="26"/>
      <c r="I80" s="26"/>
      <c r="J80" s="26"/>
      <c r="K80" s="10"/>
      <c r="L80" s="26"/>
      <c r="M80" s="26"/>
      <c r="N80" s="26"/>
      <c r="O80" s="26"/>
      <c r="P80" s="26"/>
      <c r="Q80" s="26"/>
      <c r="R80" s="26"/>
      <c r="S80" s="26"/>
      <c r="T80" s="26"/>
      <c r="U80" s="10"/>
      <c r="V80" s="27"/>
      <c r="W80" s="26"/>
      <c r="X80" s="26"/>
      <c r="Y80" s="26"/>
      <c r="Z80" s="10"/>
      <c r="AA80" s="28"/>
    </row>
    <row r="81" spans="2:27" ht="30" customHeight="1" thickBot="1" x14ac:dyDescent="0.25">
      <c r="B81" s="18">
        <v>71</v>
      </c>
      <c r="C81" s="25"/>
      <c r="D81" s="26"/>
      <c r="E81" s="26"/>
      <c r="F81" s="26"/>
      <c r="G81" s="26"/>
      <c r="H81" s="26"/>
      <c r="I81" s="26"/>
      <c r="J81" s="26"/>
      <c r="K81" s="10"/>
      <c r="L81" s="26"/>
      <c r="M81" s="26"/>
      <c r="N81" s="26"/>
      <c r="O81" s="26"/>
      <c r="P81" s="26"/>
      <c r="Q81" s="26"/>
      <c r="R81" s="26"/>
      <c r="S81" s="26"/>
      <c r="T81" s="26"/>
      <c r="U81" s="10"/>
      <c r="V81" s="27"/>
      <c r="W81" s="26"/>
      <c r="X81" s="26"/>
      <c r="Y81" s="26"/>
      <c r="Z81" s="10"/>
      <c r="AA81" s="28"/>
    </row>
    <row r="82" spans="2:27" ht="30" customHeight="1" thickBot="1" x14ac:dyDescent="0.25">
      <c r="B82" s="18">
        <v>72</v>
      </c>
      <c r="C82" s="25"/>
      <c r="D82" s="26"/>
      <c r="E82" s="26"/>
      <c r="F82" s="26"/>
      <c r="G82" s="26"/>
      <c r="H82" s="26"/>
      <c r="I82" s="26"/>
      <c r="J82" s="26"/>
      <c r="K82" s="10"/>
      <c r="L82" s="26"/>
      <c r="M82" s="26"/>
      <c r="N82" s="26"/>
      <c r="O82" s="26"/>
      <c r="P82" s="26"/>
      <c r="Q82" s="26"/>
      <c r="R82" s="26"/>
      <c r="S82" s="26"/>
      <c r="T82" s="26"/>
      <c r="U82" s="10"/>
      <c r="V82" s="27"/>
      <c r="W82" s="26"/>
      <c r="X82" s="26"/>
      <c r="Y82" s="26"/>
      <c r="Z82" s="10"/>
      <c r="AA82" s="28"/>
    </row>
    <row r="83" spans="2:27" ht="30" customHeight="1" thickBot="1" x14ac:dyDescent="0.25">
      <c r="B83" s="18">
        <v>73</v>
      </c>
      <c r="C83" s="25"/>
      <c r="D83" s="26"/>
      <c r="E83" s="26"/>
      <c r="F83" s="26"/>
      <c r="G83" s="26"/>
      <c r="H83" s="26"/>
      <c r="I83" s="26"/>
      <c r="J83" s="26"/>
      <c r="K83" s="10"/>
      <c r="L83" s="26"/>
      <c r="M83" s="26"/>
      <c r="N83" s="26"/>
      <c r="O83" s="26"/>
      <c r="P83" s="26"/>
      <c r="Q83" s="26"/>
      <c r="R83" s="26"/>
      <c r="S83" s="26"/>
      <c r="T83" s="26"/>
      <c r="U83" s="10"/>
      <c r="V83" s="27"/>
      <c r="W83" s="26"/>
      <c r="X83" s="26"/>
      <c r="Y83" s="26"/>
      <c r="Z83" s="10"/>
      <c r="AA83" s="28"/>
    </row>
    <row r="84" spans="2:27" ht="30" customHeight="1" thickBot="1" x14ac:dyDescent="0.25">
      <c r="B84" s="18">
        <v>74</v>
      </c>
      <c r="C84" s="25"/>
      <c r="D84" s="26"/>
      <c r="E84" s="26"/>
      <c r="F84" s="26"/>
      <c r="G84" s="26"/>
      <c r="H84" s="26"/>
      <c r="I84" s="26"/>
      <c r="J84" s="26"/>
      <c r="K84" s="10"/>
      <c r="L84" s="26"/>
      <c r="M84" s="26"/>
      <c r="N84" s="26"/>
      <c r="O84" s="26"/>
      <c r="P84" s="26"/>
      <c r="Q84" s="26"/>
      <c r="R84" s="26"/>
      <c r="S84" s="26"/>
      <c r="T84" s="26"/>
      <c r="U84" s="10"/>
      <c r="V84" s="27"/>
      <c r="W84" s="26"/>
      <c r="X84" s="26"/>
      <c r="Y84" s="26"/>
      <c r="Z84" s="10"/>
      <c r="AA84" s="28"/>
    </row>
    <row r="85" spans="2:27" ht="30" customHeight="1" thickBot="1" x14ac:dyDescent="0.25">
      <c r="B85" s="18">
        <v>75</v>
      </c>
      <c r="C85" s="25"/>
      <c r="D85" s="26"/>
      <c r="E85" s="26"/>
      <c r="F85" s="26"/>
      <c r="G85" s="26"/>
      <c r="H85" s="26"/>
      <c r="I85" s="26"/>
      <c r="J85" s="26"/>
      <c r="K85" s="10"/>
      <c r="L85" s="26"/>
      <c r="M85" s="26"/>
      <c r="N85" s="26"/>
      <c r="O85" s="26"/>
      <c r="P85" s="26"/>
      <c r="Q85" s="26"/>
      <c r="R85" s="26"/>
      <c r="S85" s="26"/>
      <c r="T85" s="26"/>
      <c r="U85" s="10"/>
      <c r="V85" s="27"/>
      <c r="W85" s="26"/>
      <c r="X85" s="26"/>
      <c r="Y85" s="26"/>
      <c r="Z85" s="10"/>
      <c r="AA85" s="28"/>
    </row>
    <row r="86" spans="2:27" ht="30" customHeight="1" thickBot="1" x14ac:dyDescent="0.25">
      <c r="B86" s="18">
        <v>76</v>
      </c>
      <c r="C86" s="25"/>
      <c r="D86" s="26"/>
      <c r="E86" s="26"/>
      <c r="F86" s="26"/>
      <c r="G86" s="26"/>
      <c r="H86" s="26"/>
      <c r="I86" s="26"/>
      <c r="J86" s="26"/>
      <c r="K86" s="10"/>
      <c r="L86" s="26"/>
      <c r="M86" s="26"/>
      <c r="N86" s="26"/>
      <c r="O86" s="26"/>
      <c r="P86" s="26"/>
      <c r="Q86" s="26"/>
      <c r="R86" s="26"/>
      <c r="S86" s="26"/>
      <c r="T86" s="26"/>
      <c r="U86" s="10"/>
      <c r="V86" s="27"/>
      <c r="W86" s="26"/>
      <c r="X86" s="26"/>
      <c r="Y86" s="26"/>
      <c r="Z86" s="10"/>
      <c r="AA86" s="28"/>
    </row>
    <row r="87" spans="2:27" ht="30" customHeight="1" thickBot="1" x14ac:dyDescent="0.25">
      <c r="B87" s="18">
        <v>77</v>
      </c>
      <c r="C87" s="25"/>
      <c r="D87" s="26"/>
      <c r="E87" s="26"/>
      <c r="F87" s="26"/>
      <c r="G87" s="26"/>
      <c r="H87" s="26"/>
      <c r="I87" s="26"/>
      <c r="J87" s="26"/>
      <c r="K87" s="10"/>
      <c r="L87" s="26"/>
      <c r="M87" s="26"/>
      <c r="N87" s="26"/>
      <c r="O87" s="26"/>
      <c r="P87" s="26"/>
      <c r="Q87" s="26"/>
      <c r="R87" s="26"/>
      <c r="S87" s="26"/>
      <c r="T87" s="26"/>
      <c r="U87" s="10"/>
      <c r="V87" s="27"/>
      <c r="W87" s="26"/>
      <c r="X87" s="26"/>
      <c r="Y87" s="26"/>
      <c r="Z87" s="10"/>
      <c r="AA87" s="28"/>
    </row>
    <row r="88" spans="2:27" ht="30" customHeight="1" thickBot="1" x14ac:dyDescent="0.25">
      <c r="B88" s="18">
        <v>78</v>
      </c>
      <c r="C88" s="25"/>
      <c r="D88" s="26"/>
      <c r="E88" s="26"/>
      <c r="F88" s="26"/>
      <c r="G88" s="26"/>
      <c r="H88" s="26"/>
      <c r="I88" s="26"/>
      <c r="J88" s="26"/>
      <c r="K88" s="10"/>
      <c r="L88" s="26"/>
      <c r="M88" s="26"/>
      <c r="N88" s="26"/>
      <c r="O88" s="26"/>
      <c r="P88" s="26"/>
      <c r="Q88" s="26"/>
      <c r="R88" s="26"/>
      <c r="S88" s="26"/>
      <c r="T88" s="26"/>
      <c r="U88" s="10"/>
      <c r="V88" s="27"/>
      <c r="W88" s="26"/>
      <c r="X88" s="26"/>
      <c r="Y88" s="26"/>
      <c r="Z88" s="10"/>
      <c r="AA88" s="28"/>
    </row>
    <row r="89" spans="2:27" ht="30" customHeight="1" thickBot="1" x14ac:dyDescent="0.25">
      <c r="B89" s="18">
        <v>79</v>
      </c>
      <c r="C89" s="25"/>
      <c r="D89" s="26"/>
      <c r="E89" s="26"/>
      <c r="F89" s="26"/>
      <c r="G89" s="26"/>
      <c r="H89" s="26"/>
      <c r="I89" s="26"/>
      <c r="J89" s="26"/>
      <c r="K89" s="10"/>
      <c r="L89" s="26"/>
      <c r="M89" s="26"/>
      <c r="N89" s="26"/>
      <c r="O89" s="26"/>
      <c r="P89" s="26"/>
      <c r="Q89" s="26"/>
      <c r="R89" s="26"/>
      <c r="S89" s="26"/>
      <c r="T89" s="26"/>
      <c r="U89" s="10"/>
      <c r="V89" s="27"/>
      <c r="W89" s="26"/>
      <c r="X89" s="26"/>
      <c r="Y89" s="26"/>
      <c r="Z89" s="10"/>
      <c r="AA89" s="28"/>
    </row>
    <row r="90" spans="2:27" ht="30" customHeight="1" thickBot="1" x14ac:dyDescent="0.25">
      <c r="B90" s="18">
        <v>80</v>
      </c>
      <c r="C90" s="25"/>
      <c r="D90" s="26"/>
      <c r="E90" s="26"/>
      <c r="F90" s="26"/>
      <c r="G90" s="26"/>
      <c r="H90" s="26"/>
      <c r="I90" s="26"/>
      <c r="J90" s="26"/>
      <c r="K90" s="10"/>
      <c r="L90" s="26"/>
      <c r="M90" s="26"/>
      <c r="N90" s="26"/>
      <c r="O90" s="26"/>
      <c r="P90" s="26"/>
      <c r="Q90" s="26"/>
      <c r="R90" s="26"/>
      <c r="S90" s="26"/>
      <c r="T90" s="26"/>
      <c r="U90" s="10"/>
      <c r="V90" s="27"/>
      <c r="W90" s="26"/>
      <c r="X90" s="26"/>
      <c r="Y90" s="26"/>
      <c r="Z90" s="10"/>
      <c r="AA90" s="28"/>
    </row>
    <row r="91" spans="2:27" ht="30" customHeight="1" thickBot="1" x14ac:dyDescent="0.25">
      <c r="B91" s="18">
        <v>81</v>
      </c>
      <c r="C91" s="25"/>
      <c r="D91" s="26"/>
      <c r="E91" s="26"/>
      <c r="F91" s="26"/>
      <c r="G91" s="26"/>
      <c r="H91" s="26"/>
      <c r="I91" s="26"/>
      <c r="J91" s="26"/>
      <c r="K91" s="10"/>
      <c r="L91" s="26"/>
      <c r="M91" s="26"/>
      <c r="N91" s="26"/>
      <c r="O91" s="26"/>
      <c r="P91" s="26"/>
      <c r="Q91" s="26"/>
      <c r="R91" s="26"/>
      <c r="S91" s="26"/>
      <c r="T91" s="26"/>
      <c r="U91" s="10"/>
      <c r="V91" s="27"/>
      <c r="W91" s="26"/>
      <c r="X91" s="26"/>
      <c r="Y91" s="26"/>
      <c r="Z91" s="10"/>
      <c r="AA91" s="28"/>
    </row>
    <row r="92" spans="2:27" ht="30" customHeight="1" thickBot="1" x14ac:dyDescent="0.25">
      <c r="B92" s="18">
        <v>82</v>
      </c>
      <c r="C92" s="25"/>
      <c r="D92" s="26"/>
      <c r="E92" s="26"/>
      <c r="F92" s="26"/>
      <c r="G92" s="26"/>
      <c r="H92" s="26"/>
      <c r="I92" s="26"/>
      <c r="J92" s="26"/>
      <c r="K92" s="10"/>
      <c r="L92" s="26"/>
      <c r="M92" s="26"/>
      <c r="N92" s="26"/>
      <c r="O92" s="26"/>
      <c r="P92" s="26"/>
      <c r="Q92" s="26"/>
      <c r="R92" s="26"/>
      <c r="S92" s="26"/>
      <c r="T92" s="26"/>
      <c r="U92" s="10"/>
      <c r="V92" s="27"/>
      <c r="W92" s="26"/>
      <c r="X92" s="26"/>
      <c r="Y92" s="26"/>
      <c r="Z92" s="10"/>
      <c r="AA92" s="28"/>
    </row>
    <row r="93" spans="2:27" ht="30" customHeight="1" thickBot="1" x14ac:dyDescent="0.25">
      <c r="B93" s="18">
        <v>83</v>
      </c>
      <c r="C93" s="25"/>
      <c r="D93" s="26"/>
      <c r="E93" s="26"/>
      <c r="F93" s="26"/>
      <c r="G93" s="26"/>
      <c r="H93" s="26"/>
      <c r="I93" s="26"/>
      <c r="J93" s="26"/>
      <c r="K93" s="10"/>
      <c r="L93" s="26"/>
      <c r="M93" s="26"/>
      <c r="N93" s="26"/>
      <c r="O93" s="26"/>
      <c r="P93" s="26"/>
      <c r="Q93" s="26"/>
      <c r="R93" s="26"/>
      <c r="S93" s="26"/>
      <c r="T93" s="26"/>
      <c r="U93" s="10"/>
      <c r="V93" s="27"/>
      <c r="W93" s="26"/>
      <c r="X93" s="26"/>
      <c r="Y93" s="26"/>
      <c r="Z93" s="10"/>
      <c r="AA93" s="28"/>
    </row>
    <row r="94" spans="2:27" ht="30" customHeight="1" thickBot="1" x14ac:dyDescent="0.25">
      <c r="B94" s="18">
        <v>84</v>
      </c>
      <c r="C94" s="25"/>
      <c r="D94" s="26"/>
      <c r="E94" s="26"/>
      <c r="F94" s="26"/>
      <c r="G94" s="26"/>
      <c r="H94" s="26"/>
      <c r="I94" s="26"/>
      <c r="J94" s="26"/>
      <c r="K94" s="10"/>
      <c r="L94" s="26"/>
      <c r="M94" s="26"/>
      <c r="N94" s="26"/>
      <c r="O94" s="26"/>
      <c r="P94" s="26"/>
      <c r="Q94" s="26"/>
      <c r="R94" s="26"/>
      <c r="S94" s="26"/>
      <c r="T94" s="26"/>
      <c r="U94" s="10"/>
      <c r="V94" s="27"/>
      <c r="W94" s="26"/>
      <c r="X94" s="26"/>
      <c r="Y94" s="26"/>
      <c r="Z94" s="10"/>
      <c r="AA94" s="28"/>
    </row>
    <row r="95" spans="2:27" ht="30" customHeight="1" thickBot="1" x14ac:dyDescent="0.25">
      <c r="B95" s="18">
        <v>85</v>
      </c>
      <c r="C95" s="25"/>
      <c r="D95" s="26"/>
      <c r="E95" s="26"/>
      <c r="F95" s="26"/>
      <c r="G95" s="26"/>
      <c r="H95" s="26"/>
      <c r="I95" s="26"/>
      <c r="J95" s="26"/>
      <c r="K95" s="10"/>
      <c r="L95" s="26"/>
      <c r="M95" s="26"/>
      <c r="N95" s="26"/>
      <c r="O95" s="26"/>
      <c r="P95" s="26"/>
      <c r="Q95" s="26"/>
      <c r="R95" s="26"/>
      <c r="S95" s="26"/>
      <c r="T95" s="26"/>
      <c r="U95" s="10"/>
      <c r="V95" s="27"/>
      <c r="W95" s="26"/>
      <c r="X95" s="26"/>
      <c r="Y95" s="26"/>
      <c r="Z95" s="10"/>
      <c r="AA95" s="28"/>
    </row>
    <row r="96" spans="2:27" ht="30" customHeight="1" thickBot="1" x14ac:dyDescent="0.25">
      <c r="B96" s="18">
        <v>86</v>
      </c>
      <c r="C96" s="25"/>
      <c r="D96" s="26"/>
      <c r="E96" s="26"/>
      <c r="F96" s="26"/>
      <c r="G96" s="26"/>
      <c r="H96" s="26"/>
      <c r="I96" s="26"/>
      <c r="J96" s="26"/>
      <c r="K96" s="10"/>
      <c r="L96" s="26"/>
      <c r="M96" s="26"/>
      <c r="N96" s="26"/>
      <c r="O96" s="26"/>
      <c r="P96" s="26"/>
      <c r="Q96" s="26"/>
      <c r="R96" s="26"/>
      <c r="S96" s="26"/>
      <c r="T96" s="26"/>
      <c r="U96" s="10"/>
      <c r="V96" s="27"/>
      <c r="W96" s="26"/>
      <c r="X96" s="26"/>
      <c r="Y96" s="26"/>
      <c r="Z96" s="10"/>
      <c r="AA96" s="28"/>
    </row>
    <row r="97" spans="2:27" ht="30" customHeight="1" thickBot="1" x14ac:dyDescent="0.25">
      <c r="B97" s="18">
        <v>87</v>
      </c>
      <c r="C97" s="25"/>
      <c r="D97" s="26"/>
      <c r="E97" s="26"/>
      <c r="F97" s="26"/>
      <c r="G97" s="26"/>
      <c r="H97" s="26"/>
      <c r="I97" s="26"/>
      <c r="J97" s="26"/>
      <c r="K97" s="10"/>
      <c r="L97" s="26"/>
      <c r="M97" s="26"/>
      <c r="N97" s="26"/>
      <c r="O97" s="26"/>
      <c r="P97" s="26"/>
      <c r="Q97" s="26"/>
      <c r="R97" s="26"/>
      <c r="S97" s="26"/>
      <c r="T97" s="26"/>
      <c r="U97" s="10"/>
      <c r="V97" s="27"/>
      <c r="W97" s="26"/>
      <c r="X97" s="26"/>
      <c r="Y97" s="26"/>
      <c r="Z97" s="10"/>
      <c r="AA97" s="28"/>
    </row>
    <row r="98" spans="2:27" ht="30" customHeight="1" thickBot="1" x14ac:dyDescent="0.25">
      <c r="B98" s="18">
        <v>88</v>
      </c>
      <c r="C98" s="25"/>
      <c r="D98" s="26"/>
      <c r="E98" s="26"/>
      <c r="F98" s="26"/>
      <c r="G98" s="26"/>
      <c r="H98" s="26"/>
      <c r="I98" s="26"/>
      <c r="J98" s="26"/>
      <c r="K98" s="10"/>
      <c r="L98" s="26"/>
      <c r="M98" s="26"/>
      <c r="N98" s="26"/>
      <c r="O98" s="26"/>
      <c r="P98" s="26"/>
      <c r="Q98" s="26"/>
      <c r="R98" s="26"/>
      <c r="S98" s="26"/>
      <c r="T98" s="26"/>
      <c r="U98" s="10"/>
      <c r="V98" s="27"/>
      <c r="W98" s="26"/>
      <c r="X98" s="26"/>
      <c r="Y98" s="26"/>
      <c r="Z98" s="10"/>
      <c r="AA98" s="28"/>
    </row>
    <row r="99" spans="2:27" ht="30" customHeight="1" thickBot="1" x14ac:dyDescent="0.25">
      <c r="B99" s="18">
        <v>89</v>
      </c>
      <c r="C99" s="25"/>
      <c r="D99" s="26"/>
      <c r="E99" s="26"/>
      <c r="F99" s="26"/>
      <c r="G99" s="26"/>
      <c r="H99" s="26"/>
      <c r="I99" s="26"/>
      <c r="J99" s="26"/>
      <c r="K99" s="10"/>
      <c r="L99" s="26"/>
      <c r="M99" s="26"/>
      <c r="N99" s="26"/>
      <c r="O99" s="26"/>
      <c r="P99" s="26"/>
      <c r="Q99" s="26"/>
      <c r="R99" s="26"/>
      <c r="S99" s="26"/>
      <c r="T99" s="26"/>
      <c r="U99" s="10"/>
      <c r="V99" s="27"/>
      <c r="W99" s="26"/>
      <c r="X99" s="26"/>
      <c r="Y99" s="26"/>
      <c r="Z99" s="10"/>
      <c r="AA99" s="28"/>
    </row>
    <row r="100" spans="2:27" ht="30" customHeight="1" thickBot="1" x14ac:dyDescent="0.25">
      <c r="B100" s="18">
        <v>90</v>
      </c>
      <c r="C100" s="25"/>
      <c r="D100" s="26"/>
      <c r="E100" s="26"/>
      <c r="F100" s="26"/>
      <c r="G100" s="26"/>
      <c r="H100" s="26"/>
      <c r="I100" s="26"/>
      <c r="J100" s="26"/>
      <c r="K100" s="10"/>
      <c r="L100" s="26"/>
      <c r="M100" s="26"/>
      <c r="N100" s="26"/>
      <c r="O100" s="26"/>
      <c r="P100" s="26"/>
      <c r="Q100" s="26"/>
      <c r="R100" s="26"/>
      <c r="S100" s="26"/>
      <c r="T100" s="26"/>
      <c r="U100" s="10"/>
      <c r="V100" s="27"/>
      <c r="W100" s="26"/>
      <c r="X100" s="26"/>
      <c r="Y100" s="26"/>
      <c r="Z100" s="10"/>
      <c r="AA100" s="28"/>
    </row>
    <row r="101" spans="2:27" ht="30" customHeight="1" thickBot="1" x14ac:dyDescent="0.25">
      <c r="B101" s="18">
        <v>91</v>
      </c>
      <c r="C101" s="25"/>
      <c r="D101" s="26"/>
      <c r="E101" s="26"/>
      <c r="F101" s="26"/>
      <c r="G101" s="26"/>
      <c r="H101" s="26"/>
      <c r="I101" s="26"/>
      <c r="J101" s="26"/>
      <c r="K101" s="10"/>
      <c r="L101" s="26"/>
      <c r="M101" s="26"/>
      <c r="N101" s="26"/>
      <c r="O101" s="26"/>
      <c r="P101" s="26"/>
      <c r="Q101" s="26"/>
      <c r="R101" s="26"/>
      <c r="S101" s="26"/>
      <c r="T101" s="26"/>
      <c r="U101" s="10"/>
      <c r="V101" s="27"/>
      <c r="W101" s="26"/>
      <c r="X101" s="26"/>
      <c r="Y101" s="26"/>
      <c r="Z101" s="10"/>
      <c r="AA101" s="28"/>
    </row>
    <row r="102" spans="2:27" ht="30" customHeight="1" thickBot="1" x14ac:dyDescent="0.25">
      <c r="B102" s="18">
        <v>92</v>
      </c>
      <c r="C102" s="25"/>
      <c r="D102" s="26"/>
      <c r="E102" s="26"/>
      <c r="F102" s="26"/>
      <c r="G102" s="26"/>
      <c r="H102" s="26"/>
      <c r="I102" s="26"/>
      <c r="J102" s="26"/>
      <c r="K102" s="10"/>
      <c r="L102" s="26"/>
      <c r="M102" s="26"/>
      <c r="N102" s="26"/>
      <c r="O102" s="26"/>
      <c r="P102" s="26"/>
      <c r="Q102" s="26"/>
      <c r="R102" s="26"/>
      <c r="S102" s="26"/>
      <c r="T102" s="26"/>
      <c r="U102" s="10"/>
      <c r="V102" s="27"/>
      <c r="W102" s="26"/>
      <c r="X102" s="26"/>
      <c r="Y102" s="26"/>
      <c r="Z102" s="10"/>
      <c r="AA102" s="28"/>
    </row>
    <row r="103" spans="2:27" ht="30" customHeight="1" thickBot="1" x14ac:dyDescent="0.25">
      <c r="B103" s="18">
        <v>93</v>
      </c>
      <c r="C103" s="25"/>
      <c r="D103" s="26"/>
      <c r="E103" s="26"/>
      <c r="F103" s="26"/>
      <c r="G103" s="26"/>
      <c r="H103" s="26"/>
      <c r="I103" s="26"/>
      <c r="J103" s="26"/>
      <c r="K103" s="10"/>
      <c r="L103" s="26"/>
      <c r="M103" s="26"/>
      <c r="N103" s="26"/>
      <c r="O103" s="26"/>
      <c r="P103" s="26"/>
      <c r="Q103" s="26"/>
      <c r="R103" s="26"/>
      <c r="S103" s="26"/>
      <c r="T103" s="26"/>
      <c r="U103" s="10"/>
      <c r="V103" s="27"/>
      <c r="W103" s="26"/>
      <c r="X103" s="26"/>
      <c r="Y103" s="26"/>
      <c r="Z103" s="10"/>
      <c r="AA103" s="28"/>
    </row>
    <row r="104" spans="2:27" ht="30" customHeight="1" thickBot="1" x14ac:dyDescent="0.25">
      <c r="B104" s="18">
        <v>94</v>
      </c>
      <c r="C104" s="25"/>
      <c r="D104" s="26"/>
      <c r="E104" s="26"/>
      <c r="F104" s="26"/>
      <c r="G104" s="26"/>
      <c r="H104" s="26"/>
      <c r="I104" s="26"/>
      <c r="J104" s="26"/>
      <c r="K104" s="10"/>
      <c r="L104" s="26"/>
      <c r="M104" s="26"/>
      <c r="N104" s="26"/>
      <c r="O104" s="26"/>
      <c r="P104" s="26"/>
      <c r="Q104" s="26"/>
      <c r="R104" s="26"/>
      <c r="S104" s="26"/>
      <c r="T104" s="26"/>
      <c r="U104" s="10"/>
      <c r="V104" s="27"/>
      <c r="W104" s="26"/>
      <c r="X104" s="26"/>
      <c r="Y104" s="26"/>
      <c r="Z104" s="10"/>
      <c r="AA104" s="28"/>
    </row>
    <row r="105" spans="2:27" ht="30" customHeight="1" thickBot="1" x14ac:dyDescent="0.25">
      <c r="B105" s="18">
        <v>95</v>
      </c>
      <c r="C105" s="25"/>
      <c r="D105" s="26"/>
      <c r="E105" s="26"/>
      <c r="F105" s="26"/>
      <c r="G105" s="26"/>
      <c r="H105" s="26"/>
      <c r="I105" s="26"/>
      <c r="J105" s="26"/>
      <c r="K105" s="10"/>
      <c r="L105" s="26"/>
      <c r="M105" s="26"/>
      <c r="N105" s="26"/>
      <c r="O105" s="26"/>
      <c r="P105" s="26"/>
      <c r="Q105" s="26"/>
      <c r="R105" s="26"/>
      <c r="S105" s="26"/>
      <c r="T105" s="26"/>
      <c r="U105" s="10"/>
      <c r="V105" s="27"/>
      <c r="W105" s="26"/>
      <c r="X105" s="26"/>
      <c r="Y105" s="26"/>
      <c r="Z105" s="10"/>
      <c r="AA105" s="28"/>
    </row>
    <row r="106" spans="2:27" ht="30" customHeight="1" thickBot="1" x14ac:dyDescent="0.25">
      <c r="B106" s="18">
        <v>96</v>
      </c>
      <c r="C106" s="25"/>
      <c r="D106" s="26"/>
      <c r="E106" s="26"/>
      <c r="F106" s="26"/>
      <c r="G106" s="26"/>
      <c r="H106" s="26"/>
      <c r="I106" s="26"/>
      <c r="J106" s="26"/>
      <c r="K106" s="10"/>
      <c r="L106" s="26"/>
      <c r="M106" s="26"/>
      <c r="N106" s="26"/>
      <c r="O106" s="26"/>
      <c r="P106" s="26"/>
      <c r="Q106" s="26"/>
      <c r="R106" s="26"/>
      <c r="S106" s="26"/>
      <c r="T106" s="26"/>
      <c r="U106" s="10"/>
      <c r="V106" s="27"/>
      <c r="W106" s="26"/>
      <c r="X106" s="26"/>
      <c r="Y106" s="26"/>
      <c r="Z106" s="10"/>
      <c r="AA106" s="28"/>
    </row>
    <row r="107" spans="2:27" ht="30" customHeight="1" thickBot="1" x14ac:dyDescent="0.25">
      <c r="B107" s="18">
        <v>97</v>
      </c>
      <c r="C107" s="25"/>
      <c r="D107" s="26"/>
      <c r="E107" s="26"/>
      <c r="F107" s="26"/>
      <c r="G107" s="26"/>
      <c r="H107" s="26"/>
      <c r="I107" s="26"/>
      <c r="J107" s="26"/>
      <c r="K107" s="10"/>
      <c r="L107" s="26"/>
      <c r="M107" s="26"/>
      <c r="N107" s="26"/>
      <c r="O107" s="26"/>
      <c r="P107" s="26"/>
      <c r="Q107" s="26"/>
      <c r="R107" s="26"/>
      <c r="S107" s="26"/>
      <c r="T107" s="26"/>
      <c r="U107" s="10"/>
      <c r="V107" s="27"/>
      <c r="W107" s="26"/>
      <c r="X107" s="26"/>
      <c r="Y107" s="26"/>
      <c r="Z107" s="10"/>
      <c r="AA107" s="28"/>
    </row>
    <row r="108" spans="2:27" ht="30" customHeight="1" thickBot="1" x14ac:dyDescent="0.25">
      <c r="B108" s="18">
        <v>98</v>
      </c>
      <c r="C108" s="25"/>
      <c r="D108" s="26"/>
      <c r="E108" s="26"/>
      <c r="F108" s="26"/>
      <c r="G108" s="26"/>
      <c r="H108" s="26"/>
      <c r="I108" s="26"/>
      <c r="J108" s="26"/>
      <c r="K108" s="10"/>
      <c r="L108" s="26"/>
      <c r="M108" s="26"/>
      <c r="N108" s="26"/>
      <c r="O108" s="26"/>
      <c r="P108" s="26"/>
      <c r="Q108" s="26"/>
      <c r="R108" s="26"/>
      <c r="S108" s="26"/>
      <c r="T108" s="26"/>
      <c r="U108" s="10"/>
      <c r="V108" s="27"/>
      <c r="W108" s="26"/>
      <c r="X108" s="26"/>
      <c r="Y108" s="26"/>
      <c r="Z108" s="10"/>
      <c r="AA108" s="28"/>
    </row>
    <row r="109" spans="2:27" ht="30" customHeight="1" thickBot="1" x14ac:dyDescent="0.25">
      <c r="B109" s="18">
        <v>99</v>
      </c>
      <c r="C109" s="25"/>
      <c r="D109" s="26"/>
      <c r="E109" s="26"/>
      <c r="F109" s="26"/>
      <c r="G109" s="26"/>
      <c r="H109" s="26"/>
      <c r="I109" s="26"/>
      <c r="J109" s="26"/>
      <c r="K109" s="10"/>
      <c r="L109" s="26"/>
      <c r="M109" s="26"/>
      <c r="N109" s="26"/>
      <c r="O109" s="26"/>
      <c r="P109" s="26"/>
      <c r="Q109" s="26"/>
      <c r="R109" s="26"/>
      <c r="S109" s="26"/>
      <c r="T109" s="26"/>
      <c r="U109" s="10"/>
      <c r="V109" s="27"/>
      <c r="W109" s="26"/>
      <c r="X109" s="26"/>
      <c r="Y109" s="26"/>
      <c r="Z109" s="10"/>
      <c r="AA109" s="28"/>
    </row>
    <row r="110" spans="2:27" ht="30" customHeight="1" thickBot="1" x14ac:dyDescent="0.25">
      <c r="B110" s="18">
        <v>100</v>
      </c>
      <c r="C110" s="25"/>
      <c r="D110" s="26"/>
      <c r="E110" s="26"/>
      <c r="F110" s="26"/>
      <c r="G110" s="26"/>
      <c r="H110" s="26"/>
      <c r="I110" s="26"/>
      <c r="J110" s="26"/>
      <c r="K110" s="10"/>
      <c r="L110" s="26"/>
      <c r="M110" s="26"/>
      <c r="N110" s="26"/>
      <c r="O110" s="26"/>
      <c r="P110" s="26"/>
      <c r="Q110" s="26"/>
      <c r="R110" s="26"/>
      <c r="S110" s="26"/>
      <c r="T110" s="26"/>
      <c r="U110" s="10"/>
      <c r="V110" s="27"/>
      <c r="W110" s="26"/>
      <c r="X110" s="26"/>
      <c r="Y110" s="26"/>
      <c r="Z110" s="10"/>
      <c r="AA110" s="28"/>
    </row>
    <row r="111" spans="2:27" ht="30" customHeight="1" thickBot="1" x14ac:dyDescent="0.25">
      <c r="B111" s="18">
        <v>101</v>
      </c>
      <c r="C111" s="25"/>
      <c r="D111" s="26"/>
      <c r="E111" s="26"/>
      <c r="F111" s="26"/>
      <c r="G111" s="26"/>
      <c r="H111" s="26"/>
      <c r="I111" s="26"/>
      <c r="J111" s="26"/>
      <c r="K111" s="10"/>
      <c r="L111" s="26"/>
      <c r="M111" s="26"/>
      <c r="N111" s="26"/>
      <c r="O111" s="26"/>
      <c r="P111" s="26"/>
      <c r="Q111" s="26"/>
      <c r="R111" s="26"/>
      <c r="S111" s="26"/>
      <c r="T111" s="26"/>
      <c r="U111" s="10"/>
      <c r="V111" s="27"/>
      <c r="W111" s="26"/>
      <c r="X111" s="26"/>
      <c r="Y111" s="26"/>
      <c r="Z111" s="10"/>
      <c r="AA111" s="28"/>
    </row>
    <row r="112" spans="2:27" ht="30" customHeight="1" thickBot="1" x14ac:dyDescent="0.25">
      <c r="B112" s="18">
        <v>102</v>
      </c>
      <c r="C112" s="25"/>
      <c r="D112" s="26"/>
      <c r="E112" s="26"/>
      <c r="F112" s="26"/>
      <c r="G112" s="26"/>
      <c r="H112" s="26"/>
      <c r="I112" s="26"/>
      <c r="J112" s="26"/>
      <c r="K112" s="10"/>
      <c r="L112" s="26"/>
      <c r="M112" s="26"/>
      <c r="N112" s="26"/>
      <c r="O112" s="26"/>
      <c r="P112" s="26"/>
      <c r="Q112" s="26"/>
      <c r="R112" s="26"/>
      <c r="S112" s="26"/>
      <c r="T112" s="26"/>
      <c r="U112" s="10"/>
      <c r="V112" s="27"/>
      <c r="W112" s="26"/>
      <c r="X112" s="26"/>
      <c r="Y112" s="26"/>
      <c r="Z112" s="10"/>
      <c r="AA112" s="28"/>
    </row>
    <row r="113" spans="2:27" ht="30" customHeight="1" thickBot="1" x14ac:dyDescent="0.25">
      <c r="B113" s="18">
        <v>103</v>
      </c>
      <c r="C113" s="25"/>
      <c r="D113" s="26"/>
      <c r="E113" s="26"/>
      <c r="F113" s="26"/>
      <c r="G113" s="26"/>
      <c r="H113" s="26"/>
      <c r="I113" s="26"/>
      <c r="J113" s="26"/>
      <c r="K113" s="10"/>
      <c r="L113" s="26"/>
      <c r="M113" s="26"/>
      <c r="N113" s="26"/>
      <c r="O113" s="26"/>
      <c r="P113" s="26"/>
      <c r="Q113" s="26"/>
      <c r="R113" s="26"/>
      <c r="S113" s="26"/>
      <c r="T113" s="26"/>
      <c r="U113" s="10"/>
      <c r="V113" s="27"/>
      <c r="W113" s="26"/>
      <c r="X113" s="26"/>
      <c r="Y113" s="26"/>
      <c r="Z113" s="10"/>
      <c r="AA113" s="28"/>
    </row>
    <row r="114" spans="2:27" ht="30" customHeight="1" thickBot="1" x14ac:dyDescent="0.25">
      <c r="B114" s="18">
        <v>104</v>
      </c>
      <c r="C114" s="25"/>
      <c r="D114" s="26"/>
      <c r="E114" s="26"/>
      <c r="F114" s="26"/>
      <c r="G114" s="26"/>
      <c r="H114" s="26"/>
      <c r="I114" s="26"/>
      <c r="J114" s="26"/>
      <c r="K114" s="10"/>
      <c r="L114" s="26"/>
      <c r="M114" s="26"/>
      <c r="N114" s="26"/>
      <c r="O114" s="26"/>
      <c r="P114" s="26"/>
      <c r="Q114" s="26"/>
      <c r="R114" s="26"/>
      <c r="S114" s="26"/>
      <c r="T114" s="26"/>
      <c r="U114" s="10"/>
      <c r="V114" s="27"/>
      <c r="W114" s="26"/>
      <c r="X114" s="26"/>
      <c r="Y114" s="26"/>
      <c r="Z114" s="10"/>
      <c r="AA114" s="28"/>
    </row>
    <row r="115" spans="2:27" ht="30" customHeight="1" thickBot="1" x14ac:dyDescent="0.25">
      <c r="B115" s="18">
        <v>105</v>
      </c>
      <c r="C115" s="25"/>
      <c r="D115" s="26"/>
      <c r="E115" s="26"/>
      <c r="F115" s="26"/>
      <c r="G115" s="26"/>
      <c r="H115" s="26"/>
      <c r="I115" s="26"/>
      <c r="J115" s="26"/>
      <c r="K115" s="10"/>
      <c r="L115" s="26"/>
      <c r="M115" s="26"/>
      <c r="N115" s="26"/>
      <c r="O115" s="26"/>
      <c r="P115" s="26"/>
      <c r="Q115" s="26"/>
      <c r="R115" s="26"/>
      <c r="S115" s="26"/>
      <c r="T115" s="26"/>
      <c r="U115" s="10"/>
      <c r="V115" s="27"/>
      <c r="W115" s="26"/>
      <c r="X115" s="26"/>
      <c r="Y115" s="26"/>
      <c r="Z115" s="10"/>
      <c r="AA115" s="28"/>
    </row>
    <row r="116" spans="2:27" ht="30" customHeight="1" thickBot="1" x14ac:dyDescent="0.25">
      <c r="B116" s="18">
        <v>106</v>
      </c>
      <c r="C116" s="25"/>
      <c r="D116" s="26"/>
      <c r="E116" s="26"/>
      <c r="F116" s="26"/>
      <c r="G116" s="26"/>
      <c r="H116" s="26"/>
      <c r="I116" s="26"/>
      <c r="J116" s="26"/>
      <c r="K116" s="10"/>
      <c r="L116" s="26"/>
      <c r="M116" s="26"/>
      <c r="N116" s="26"/>
      <c r="O116" s="26"/>
      <c r="P116" s="26"/>
      <c r="Q116" s="26"/>
      <c r="R116" s="26"/>
      <c r="S116" s="26"/>
      <c r="T116" s="26"/>
      <c r="U116" s="10"/>
      <c r="V116" s="27"/>
      <c r="W116" s="26"/>
      <c r="X116" s="26"/>
      <c r="Y116" s="26"/>
      <c r="Z116" s="10"/>
      <c r="AA116" s="28"/>
    </row>
    <row r="117" spans="2:27" ht="30" customHeight="1" thickBot="1" x14ac:dyDescent="0.25">
      <c r="B117" s="18">
        <v>107</v>
      </c>
      <c r="C117" s="25"/>
      <c r="D117" s="26"/>
      <c r="E117" s="26"/>
      <c r="F117" s="26"/>
      <c r="G117" s="26"/>
      <c r="H117" s="26"/>
      <c r="I117" s="26"/>
      <c r="J117" s="26"/>
      <c r="K117" s="10"/>
      <c r="L117" s="26"/>
      <c r="M117" s="26"/>
      <c r="N117" s="26"/>
      <c r="O117" s="26"/>
      <c r="P117" s="26"/>
      <c r="Q117" s="26"/>
      <c r="R117" s="26"/>
      <c r="S117" s="26"/>
      <c r="T117" s="26"/>
      <c r="U117" s="10"/>
      <c r="V117" s="27"/>
      <c r="W117" s="26"/>
      <c r="X117" s="26"/>
      <c r="Y117" s="26"/>
      <c r="Z117" s="10"/>
      <c r="AA117" s="28"/>
    </row>
    <row r="118" spans="2:27" ht="30" customHeight="1" thickBot="1" x14ac:dyDescent="0.25">
      <c r="B118" s="18">
        <v>108</v>
      </c>
      <c r="C118" s="25"/>
      <c r="D118" s="26"/>
      <c r="E118" s="26"/>
      <c r="F118" s="26"/>
      <c r="G118" s="26"/>
      <c r="H118" s="26"/>
      <c r="I118" s="26"/>
      <c r="J118" s="26"/>
      <c r="K118" s="10"/>
      <c r="L118" s="26"/>
      <c r="M118" s="26"/>
      <c r="N118" s="26"/>
      <c r="O118" s="26"/>
      <c r="P118" s="26"/>
      <c r="Q118" s="26"/>
      <c r="R118" s="26"/>
      <c r="S118" s="26"/>
      <c r="T118" s="26"/>
      <c r="U118" s="10"/>
      <c r="V118" s="27"/>
      <c r="W118" s="26"/>
      <c r="X118" s="26"/>
      <c r="Y118" s="26"/>
      <c r="Z118" s="10"/>
      <c r="AA118" s="28"/>
    </row>
    <row r="119" spans="2:27" ht="30" customHeight="1" thickBot="1" x14ac:dyDescent="0.25">
      <c r="B119" s="18">
        <v>109</v>
      </c>
      <c r="C119" s="25"/>
      <c r="D119" s="26"/>
      <c r="E119" s="26"/>
      <c r="F119" s="26"/>
      <c r="G119" s="26"/>
      <c r="H119" s="26"/>
      <c r="I119" s="26"/>
      <c r="J119" s="26"/>
      <c r="K119" s="10"/>
      <c r="L119" s="26"/>
      <c r="M119" s="26"/>
      <c r="N119" s="26"/>
      <c r="O119" s="26"/>
      <c r="P119" s="26"/>
      <c r="Q119" s="26"/>
      <c r="R119" s="26"/>
      <c r="S119" s="26"/>
      <c r="T119" s="26"/>
      <c r="U119" s="10"/>
      <c r="V119" s="27"/>
      <c r="W119" s="26"/>
      <c r="X119" s="26"/>
      <c r="Y119" s="26"/>
      <c r="Z119" s="10"/>
      <c r="AA119" s="28"/>
    </row>
    <row r="120" spans="2:27" ht="30" customHeight="1" thickBot="1" x14ac:dyDescent="0.25">
      <c r="B120" s="18">
        <v>110</v>
      </c>
      <c r="C120" s="25"/>
      <c r="D120" s="26"/>
      <c r="E120" s="26"/>
      <c r="F120" s="26"/>
      <c r="G120" s="26"/>
      <c r="H120" s="26"/>
      <c r="I120" s="26"/>
      <c r="J120" s="26"/>
      <c r="K120" s="10"/>
      <c r="L120" s="26"/>
      <c r="M120" s="26"/>
      <c r="N120" s="26"/>
      <c r="O120" s="26"/>
      <c r="P120" s="26"/>
      <c r="Q120" s="26"/>
      <c r="R120" s="26"/>
      <c r="S120" s="26"/>
      <c r="T120" s="26"/>
      <c r="U120" s="10"/>
      <c r="V120" s="27"/>
      <c r="W120" s="26"/>
      <c r="X120" s="26"/>
      <c r="Y120" s="26"/>
      <c r="Z120" s="10"/>
      <c r="AA120" s="28"/>
    </row>
    <row r="121" spans="2:27" ht="30" customHeight="1" thickBot="1" x14ac:dyDescent="0.25">
      <c r="B121" s="18">
        <v>111</v>
      </c>
      <c r="C121" s="25"/>
      <c r="D121" s="26"/>
      <c r="E121" s="26"/>
      <c r="F121" s="26"/>
      <c r="G121" s="26"/>
      <c r="H121" s="26"/>
      <c r="I121" s="26"/>
      <c r="J121" s="26"/>
      <c r="K121" s="10"/>
      <c r="L121" s="26"/>
      <c r="M121" s="26"/>
      <c r="N121" s="26"/>
      <c r="O121" s="26"/>
      <c r="P121" s="26"/>
      <c r="Q121" s="26"/>
      <c r="R121" s="26"/>
      <c r="S121" s="26"/>
      <c r="T121" s="26"/>
      <c r="U121" s="10"/>
      <c r="V121" s="27"/>
      <c r="W121" s="26"/>
      <c r="X121" s="26"/>
      <c r="Y121" s="26"/>
      <c r="Z121" s="10"/>
      <c r="AA121" s="28"/>
    </row>
    <row r="122" spans="2:27" ht="30" customHeight="1" thickBot="1" x14ac:dyDescent="0.25">
      <c r="B122" s="18">
        <v>112</v>
      </c>
      <c r="C122" s="25"/>
      <c r="D122" s="26"/>
      <c r="E122" s="26"/>
      <c r="F122" s="26"/>
      <c r="G122" s="26"/>
      <c r="H122" s="26"/>
      <c r="I122" s="26"/>
      <c r="J122" s="26"/>
      <c r="K122" s="10"/>
      <c r="L122" s="26"/>
      <c r="M122" s="26"/>
      <c r="N122" s="26"/>
      <c r="O122" s="26"/>
      <c r="P122" s="26"/>
      <c r="Q122" s="26"/>
      <c r="R122" s="26"/>
      <c r="S122" s="26"/>
      <c r="T122" s="26"/>
      <c r="U122" s="10"/>
      <c r="V122" s="27"/>
      <c r="W122" s="26"/>
      <c r="X122" s="26"/>
      <c r="Y122" s="26"/>
      <c r="Z122" s="10"/>
      <c r="AA122" s="28"/>
    </row>
    <row r="123" spans="2:27" ht="30" customHeight="1" thickBot="1" x14ac:dyDescent="0.25">
      <c r="B123" s="18">
        <v>113</v>
      </c>
      <c r="C123" s="25"/>
      <c r="D123" s="26"/>
      <c r="E123" s="26"/>
      <c r="F123" s="26"/>
      <c r="G123" s="26"/>
      <c r="H123" s="26"/>
      <c r="I123" s="26"/>
      <c r="J123" s="26"/>
      <c r="K123" s="10"/>
      <c r="L123" s="26"/>
      <c r="M123" s="26"/>
      <c r="N123" s="26"/>
      <c r="O123" s="26"/>
      <c r="P123" s="26"/>
      <c r="Q123" s="26"/>
      <c r="R123" s="26"/>
      <c r="S123" s="26"/>
      <c r="T123" s="26"/>
      <c r="U123" s="10"/>
      <c r="V123" s="27"/>
      <c r="W123" s="26"/>
      <c r="X123" s="26"/>
      <c r="Y123" s="26"/>
      <c r="Z123" s="10"/>
      <c r="AA123" s="28"/>
    </row>
    <row r="124" spans="2:27" ht="30" customHeight="1" thickBot="1" x14ac:dyDescent="0.25">
      <c r="B124" s="18">
        <v>114</v>
      </c>
      <c r="C124" s="25"/>
      <c r="D124" s="26"/>
      <c r="E124" s="26"/>
      <c r="F124" s="26"/>
      <c r="G124" s="26"/>
      <c r="H124" s="26"/>
      <c r="I124" s="26"/>
      <c r="J124" s="26"/>
      <c r="K124" s="10"/>
      <c r="L124" s="26"/>
      <c r="M124" s="26"/>
      <c r="N124" s="26"/>
      <c r="O124" s="26"/>
      <c r="P124" s="26"/>
      <c r="Q124" s="26"/>
      <c r="R124" s="26"/>
      <c r="S124" s="26"/>
      <c r="T124" s="26"/>
      <c r="U124" s="10"/>
      <c r="V124" s="27"/>
      <c r="W124" s="26"/>
      <c r="X124" s="26"/>
      <c r="Y124" s="26"/>
      <c r="Z124" s="10"/>
      <c r="AA124" s="28"/>
    </row>
    <row r="125" spans="2:27" ht="30" customHeight="1" thickBot="1" x14ac:dyDescent="0.25">
      <c r="B125" s="18">
        <v>115</v>
      </c>
      <c r="C125" s="25"/>
      <c r="D125" s="26"/>
      <c r="E125" s="26"/>
      <c r="F125" s="26"/>
      <c r="G125" s="26"/>
      <c r="H125" s="26"/>
      <c r="I125" s="26"/>
      <c r="J125" s="26"/>
      <c r="K125" s="10"/>
      <c r="L125" s="26"/>
      <c r="M125" s="26"/>
      <c r="N125" s="26"/>
      <c r="O125" s="26"/>
      <c r="P125" s="26"/>
      <c r="Q125" s="26"/>
      <c r="R125" s="26"/>
      <c r="S125" s="26"/>
      <c r="T125" s="26"/>
      <c r="U125" s="10"/>
      <c r="V125" s="27"/>
      <c r="W125" s="26"/>
      <c r="X125" s="26"/>
      <c r="Y125" s="26"/>
      <c r="Z125" s="10"/>
      <c r="AA125" s="28"/>
    </row>
    <row r="126" spans="2:27" ht="30" customHeight="1" thickBot="1" x14ac:dyDescent="0.25">
      <c r="B126" s="18">
        <v>116</v>
      </c>
      <c r="C126" s="25"/>
      <c r="D126" s="26"/>
      <c r="E126" s="26"/>
      <c r="F126" s="26"/>
      <c r="G126" s="26"/>
      <c r="H126" s="26"/>
      <c r="I126" s="26"/>
      <c r="J126" s="26"/>
      <c r="K126" s="10"/>
      <c r="L126" s="26"/>
      <c r="M126" s="26"/>
      <c r="N126" s="26"/>
      <c r="O126" s="26"/>
      <c r="P126" s="26"/>
      <c r="Q126" s="26"/>
      <c r="R126" s="26"/>
      <c r="S126" s="26"/>
      <c r="T126" s="26"/>
      <c r="U126" s="10"/>
      <c r="V126" s="27"/>
      <c r="W126" s="26"/>
      <c r="X126" s="26"/>
      <c r="Y126" s="26"/>
      <c r="Z126" s="10"/>
      <c r="AA126" s="28"/>
    </row>
    <row r="127" spans="2:27" ht="30" customHeight="1" thickBot="1" x14ac:dyDescent="0.25">
      <c r="B127" s="18">
        <v>117</v>
      </c>
      <c r="C127" s="25"/>
      <c r="D127" s="26"/>
      <c r="E127" s="26"/>
      <c r="F127" s="26"/>
      <c r="G127" s="26"/>
      <c r="H127" s="26"/>
      <c r="I127" s="26"/>
      <c r="J127" s="26"/>
      <c r="K127" s="10"/>
      <c r="L127" s="26"/>
      <c r="M127" s="26"/>
      <c r="N127" s="26"/>
      <c r="O127" s="26"/>
      <c r="P127" s="26"/>
      <c r="Q127" s="26"/>
      <c r="R127" s="26"/>
      <c r="S127" s="26"/>
      <c r="T127" s="26"/>
      <c r="U127" s="10"/>
      <c r="V127" s="27"/>
      <c r="W127" s="26"/>
      <c r="X127" s="26"/>
      <c r="Y127" s="26"/>
      <c r="Z127" s="10"/>
      <c r="AA127" s="28"/>
    </row>
    <row r="128" spans="2:27" ht="30" customHeight="1" thickBot="1" x14ac:dyDescent="0.25">
      <c r="B128" s="18">
        <v>118</v>
      </c>
      <c r="C128" s="25"/>
      <c r="D128" s="26"/>
      <c r="E128" s="26"/>
      <c r="F128" s="26"/>
      <c r="G128" s="26"/>
      <c r="H128" s="26"/>
      <c r="I128" s="26"/>
      <c r="J128" s="26"/>
      <c r="K128" s="10"/>
      <c r="L128" s="26"/>
      <c r="M128" s="26"/>
      <c r="N128" s="26"/>
      <c r="O128" s="26"/>
      <c r="P128" s="26"/>
      <c r="Q128" s="26"/>
      <c r="R128" s="26"/>
      <c r="S128" s="26"/>
      <c r="T128" s="26"/>
      <c r="U128" s="10"/>
      <c r="V128" s="27"/>
      <c r="W128" s="26"/>
      <c r="X128" s="26"/>
      <c r="Y128" s="26"/>
      <c r="Z128" s="10"/>
      <c r="AA128" s="28"/>
    </row>
    <row r="129" spans="2:27" ht="30" customHeight="1" thickBot="1" x14ac:dyDescent="0.25">
      <c r="B129" s="18">
        <v>119</v>
      </c>
      <c r="C129" s="25"/>
      <c r="D129" s="26"/>
      <c r="E129" s="26"/>
      <c r="F129" s="26"/>
      <c r="G129" s="26"/>
      <c r="H129" s="26"/>
      <c r="I129" s="26"/>
      <c r="J129" s="26"/>
      <c r="K129" s="10"/>
      <c r="L129" s="26"/>
      <c r="M129" s="26"/>
      <c r="N129" s="26"/>
      <c r="O129" s="26"/>
      <c r="P129" s="26"/>
      <c r="Q129" s="26"/>
      <c r="R129" s="26"/>
      <c r="S129" s="26"/>
      <c r="T129" s="26"/>
      <c r="U129" s="10"/>
      <c r="V129" s="27"/>
      <c r="W129" s="26"/>
      <c r="X129" s="26"/>
      <c r="Y129" s="26"/>
      <c r="Z129" s="10"/>
      <c r="AA129" s="28"/>
    </row>
    <row r="130" spans="2:27" ht="30" customHeight="1" thickBot="1" x14ac:dyDescent="0.25">
      <c r="B130" s="18">
        <v>120</v>
      </c>
      <c r="C130" s="25"/>
      <c r="D130" s="26"/>
      <c r="E130" s="26"/>
      <c r="F130" s="26"/>
      <c r="G130" s="26"/>
      <c r="H130" s="26"/>
      <c r="I130" s="26"/>
      <c r="J130" s="26"/>
      <c r="K130" s="10"/>
      <c r="L130" s="26"/>
      <c r="M130" s="26"/>
      <c r="N130" s="26"/>
      <c r="O130" s="26"/>
      <c r="P130" s="26"/>
      <c r="Q130" s="26"/>
      <c r="R130" s="26"/>
      <c r="S130" s="26"/>
      <c r="T130" s="26"/>
      <c r="U130" s="10"/>
      <c r="V130" s="27"/>
      <c r="W130" s="26"/>
      <c r="X130" s="26"/>
      <c r="Y130" s="26"/>
      <c r="Z130" s="10"/>
      <c r="AA130" s="28"/>
    </row>
    <row r="131" spans="2:27" ht="30" customHeight="1" thickBot="1" x14ac:dyDescent="0.25">
      <c r="B131" s="18">
        <v>121</v>
      </c>
      <c r="C131" s="25"/>
      <c r="D131" s="26"/>
      <c r="E131" s="26"/>
      <c r="F131" s="26"/>
      <c r="G131" s="26"/>
      <c r="H131" s="26"/>
      <c r="I131" s="26"/>
      <c r="J131" s="26"/>
      <c r="K131" s="10"/>
      <c r="L131" s="26"/>
      <c r="M131" s="26"/>
      <c r="N131" s="26"/>
      <c r="O131" s="26"/>
      <c r="P131" s="26"/>
      <c r="Q131" s="26"/>
      <c r="R131" s="26"/>
      <c r="S131" s="26"/>
      <c r="T131" s="26"/>
      <c r="U131" s="10"/>
      <c r="V131" s="27"/>
      <c r="W131" s="26"/>
      <c r="X131" s="26"/>
      <c r="Y131" s="26"/>
      <c r="Z131" s="10"/>
      <c r="AA131" s="28"/>
    </row>
    <row r="132" spans="2:27" ht="30" customHeight="1" thickBot="1" x14ac:dyDescent="0.25">
      <c r="B132" s="18">
        <v>122</v>
      </c>
      <c r="C132" s="25"/>
      <c r="D132" s="26"/>
      <c r="E132" s="26"/>
      <c r="F132" s="26"/>
      <c r="G132" s="26"/>
      <c r="H132" s="26"/>
      <c r="I132" s="26"/>
      <c r="J132" s="26"/>
      <c r="K132" s="10"/>
      <c r="L132" s="26"/>
      <c r="M132" s="26"/>
      <c r="N132" s="26"/>
      <c r="O132" s="26"/>
      <c r="P132" s="26"/>
      <c r="Q132" s="26"/>
      <c r="R132" s="26"/>
      <c r="S132" s="26"/>
      <c r="T132" s="26"/>
      <c r="U132" s="10"/>
      <c r="V132" s="27"/>
      <c r="W132" s="26"/>
      <c r="X132" s="26"/>
      <c r="Y132" s="26"/>
      <c r="Z132" s="10"/>
      <c r="AA132" s="28"/>
    </row>
    <row r="133" spans="2:27" ht="30" customHeight="1" thickBot="1" x14ac:dyDescent="0.25">
      <c r="B133" s="18">
        <v>123</v>
      </c>
      <c r="C133" s="25"/>
      <c r="D133" s="26"/>
      <c r="E133" s="26"/>
      <c r="F133" s="26"/>
      <c r="G133" s="26"/>
      <c r="H133" s="26"/>
      <c r="I133" s="26"/>
      <c r="J133" s="26"/>
      <c r="K133" s="10"/>
      <c r="L133" s="26"/>
      <c r="M133" s="26"/>
      <c r="N133" s="26"/>
      <c r="O133" s="26"/>
      <c r="P133" s="26"/>
      <c r="Q133" s="26"/>
      <c r="R133" s="26"/>
      <c r="S133" s="26"/>
      <c r="T133" s="26"/>
      <c r="U133" s="10"/>
      <c r="V133" s="27"/>
      <c r="W133" s="26"/>
      <c r="X133" s="26"/>
      <c r="Y133" s="26"/>
      <c r="Z133" s="10"/>
      <c r="AA133" s="28"/>
    </row>
    <row r="134" spans="2:27" ht="30" customHeight="1" thickBot="1" x14ac:dyDescent="0.25">
      <c r="B134" s="18">
        <v>124</v>
      </c>
      <c r="C134" s="25"/>
      <c r="D134" s="26"/>
      <c r="E134" s="26"/>
      <c r="F134" s="26"/>
      <c r="G134" s="26"/>
      <c r="H134" s="26"/>
      <c r="I134" s="26"/>
      <c r="J134" s="26"/>
      <c r="K134" s="10"/>
      <c r="L134" s="26"/>
      <c r="M134" s="26"/>
      <c r="N134" s="26"/>
      <c r="O134" s="26"/>
      <c r="P134" s="26"/>
      <c r="Q134" s="26"/>
      <c r="R134" s="26"/>
      <c r="S134" s="26"/>
      <c r="T134" s="26"/>
      <c r="U134" s="10"/>
      <c r="V134" s="27"/>
      <c r="W134" s="26"/>
      <c r="X134" s="26"/>
      <c r="Y134" s="26"/>
      <c r="Z134" s="10"/>
      <c r="AA134" s="28"/>
    </row>
    <row r="135" spans="2:27" ht="30" customHeight="1" thickBot="1" x14ac:dyDescent="0.25">
      <c r="B135" s="18">
        <v>125</v>
      </c>
      <c r="C135" s="25"/>
      <c r="D135" s="26"/>
      <c r="E135" s="26"/>
      <c r="F135" s="26"/>
      <c r="G135" s="26"/>
      <c r="H135" s="26"/>
      <c r="I135" s="26"/>
      <c r="J135" s="26"/>
      <c r="K135" s="10"/>
      <c r="L135" s="26"/>
      <c r="M135" s="26"/>
      <c r="N135" s="26"/>
      <c r="O135" s="26"/>
      <c r="P135" s="26"/>
      <c r="Q135" s="26"/>
      <c r="R135" s="26"/>
      <c r="S135" s="26"/>
      <c r="T135" s="26"/>
      <c r="U135" s="10"/>
      <c r="V135" s="27"/>
      <c r="W135" s="26"/>
      <c r="X135" s="26"/>
      <c r="Y135" s="26"/>
      <c r="Z135" s="10"/>
      <c r="AA135" s="28"/>
    </row>
    <row r="136" spans="2:27" ht="30" customHeight="1" thickBot="1" x14ac:dyDescent="0.25">
      <c r="B136" s="18">
        <v>126</v>
      </c>
      <c r="C136" s="25"/>
      <c r="D136" s="26"/>
      <c r="E136" s="26"/>
      <c r="F136" s="26"/>
      <c r="G136" s="26"/>
      <c r="H136" s="26"/>
      <c r="I136" s="26"/>
      <c r="J136" s="26"/>
      <c r="K136" s="10"/>
      <c r="L136" s="26"/>
      <c r="M136" s="26"/>
      <c r="N136" s="26"/>
      <c r="O136" s="26"/>
      <c r="P136" s="26"/>
      <c r="Q136" s="26"/>
      <c r="R136" s="26"/>
      <c r="S136" s="26"/>
      <c r="T136" s="26"/>
      <c r="U136" s="10"/>
      <c r="V136" s="27"/>
      <c r="W136" s="26"/>
      <c r="X136" s="26"/>
      <c r="Y136" s="26"/>
      <c r="Z136" s="10"/>
      <c r="AA136" s="28"/>
    </row>
    <row r="137" spans="2:27" ht="30" customHeight="1" thickBot="1" x14ac:dyDescent="0.25">
      <c r="B137" s="18">
        <v>127</v>
      </c>
      <c r="C137" s="25"/>
      <c r="D137" s="26"/>
      <c r="E137" s="26"/>
      <c r="F137" s="26"/>
      <c r="G137" s="26"/>
      <c r="H137" s="26"/>
      <c r="I137" s="26"/>
      <c r="J137" s="26"/>
      <c r="K137" s="10"/>
      <c r="L137" s="26"/>
      <c r="M137" s="26"/>
      <c r="N137" s="26"/>
      <c r="O137" s="26"/>
      <c r="P137" s="26"/>
      <c r="Q137" s="26"/>
      <c r="R137" s="26"/>
      <c r="S137" s="26"/>
      <c r="T137" s="26"/>
      <c r="U137" s="10"/>
      <c r="V137" s="27"/>
      <c r="W137" s="26"/>
      <c r="X137" s="26"/>
      <c r="Y137" s="26"/>
      <c r="Z137" s="10"/>
      <c r="AA137" s="28"/>
    </row>
    <row r="138" spans="2:27" ht="30" customHeight="1" thickBot="1" x14ac:dyDescent="0.25">
      <c r="B138" s="18">
        <v>128</v>
      </c>
      <c r="C138" s="25"/>
      <c r="D138" s="26"/>
      <c r="E138" s="26"/>
      <c r="F138" s="26"/>
      <c r="G138" s="26"/>
      <c r="H138" s="26"/>
      <c r="I138" s="26"/>
      <c r="J138" s="26"/>
      <c r="K138" s="10"/>
      <c r="L138" s="26"/>
      <c r="M138" s="26"/>
      <c r="N138" s="26"/>
      <c r="O138" s="26"/>
      <c r="P138" s="26"/>
      <c r="Q138" s="26"/>
      <c r="R138" s="26"/>
      <c r="S138" s="26"/>
      <c r="T138" s="26"/>
      <c r="U138" s="10"/>
      <c r="V138" s="27"/>
      <c r="W138" s="26"/>
      <c r="X138" s="26"/>
      <c r="Y138" s="26"/>
      <c r="Z138" s="10"/>
      <c r="AA138" s="28"/>
    </row>
    <row r="139" spans="2:27" ht="30" customHeight="1" thickBot="1" x14ac:dyDescent="0.25">
      <c r="B139" s="18">
        <v>129</v>
      </c>
      <c r="C139" s="25"/>
      <c r="D139" s="26"/>
      <c r="E139" s="26"/>
      <c r="F139" s="26"/>
      <c r="G139" s="26"/>
      <c r="H139" s="26"/>
      <c r="I139" s="26"/>
      <c r="J139" s="26"/>
      <c r="K139" s="10"/>
      <c r="L139" s="26"/>
      <c r="M139" s="26"/>
      <c r="N139" s="26"/>
      <c r="O139" s="26"/>
      <c r="P139" s="26"/>
      <c r="Q139" s="26"/>
      <c r="R139" s="26"/>
      <c r="S139" s="26"/>
      <c r="T139" s="26"/>
      <c r="U139" s="10"/>
      <c r="V139" s="27"/>
      <c r="W139" s="26"/>
      <c r="X139" s="26"/>
      <c r="Y139" s="26"/>
      <c r="Z139" s="10"/>
      <c r="AA139" s="28"/>
    </row>
    <row r="140" spans="2:27" ht="30" customHeight="1" thickBot="1" x14ac:dyDescent="0.25">
      <c r="B140" s="18">
        <v>130</v>
      </c>
      <c r="C140" s="25"/>
      <c r="D140" s="26"/>
      <c r="E140" s="26"/>
      <c r="F140" s="26"/>
      <c r="G140" s="26"/>
      <c r="H140" s="26"/>
      <c r="I140" s="26"/>
      <c r="J140" s="26"/>
      <c r="K140" s="10"/>
      <c r="L140" s="26"/>
      <c r="M140" s="26"/>
      <c r="N140" s="26"/>
      <c r="O140" s="26"/>
      <c r="P140" s="26"/>
      <c r="Q140" s="26"/>
      <c r="R140" s="26"/>
      <c r="S140" s="26"/>
      <c r="T140" s="26"/>
      <c r="U140" s="10"/>
      <c r="V140" s="27"/>
      <c r="W140" s="26"/>
      <c r="X140" s="26"/>
      <c r="Y140" s="26"/>
      <c r="Z140" s="10"/>
      <c r="AA140" s="28"/>
    </row>
    <row r="141" spans="2:27" ht="30" customHeight="1" thickBot="1" x14ac:dyDescent="0.25">
      <c r="B141" s="18">
        <v>131</v>
      </c>
      <c r="C141" s="25"/>
      <c r="D141" s="26"/>
      <c r="E141" s="26"/>
      <c r="F141" s="26"/>
      <c r="G141" s="26"/>
      <c r="H141" s="26"/>
      <c r="I141" s="26"/>
      <c r="J141" s="26"/>
      <c r="K141" s="10"/>
      <c r="L141" s="26"/>
      <c r="M141" s="26"/>
      <c r="N141" s="26"/>
      <c r="O141" s="26"/>
      <c r="P141" s="26"/>
      <c r="Q141" s="26"/>
      <c r="R141" s="26"/>
      <c r="S141" s="26"/>
      <c r="T141" s="26"/>
      <c r="U141" s="10"/>
      <c r="V141" s="27"/>
      <c r="W141" s="26"/>
      <c r="X141" s="26"/>
      <c r="Y141" s="26"/>
      <c r="Z141" s="10"/>
      <c r="AA141" s="28"/>
    </row>
    <row r="142" spans="2:27" ht="30" customHeight="1" thickBot="1" x14ac:dyDescent="0.25">
      <c r="B142" s="18">
        <v>132</v>
      </c>
      <c r="C142" s="25"/>
      <c r="D142" s="26"/>
      <c r="E142" s="26"/>
      <c r="F142" s="26"/>
      <c r="G142" s="26"/>
      <c r="H142" s="26"/>
      <c r="I142" s="26"/>
      <c r="J142" s="26"/>
      <c r="K142" s="10"/>
      <c r="L142" s="26"/>
      <c r="M142" s="26"/>
      <c r="N142" s="26"/>
      <c r="O142" s="26"/>
      <c r="P142" s="26"/>
      <c r="Q142" s="26"/>
      <c r="R142" s="26"/>
      <c r="S142" s="26"/>
      <c r="T142" s="26"/>
      <c r="U142" s="10"/>
      <c r="V142" s="27"/>
      <c r="W142" s="26"/>
      <c r="X142" s="26"/>
      <c r="Y142" s="26"/>
      <c r="Z142" s="10"/>
      <c r="AA142" s="28"/>
    </row>
    <row r="143" spans="2:27" ht="30" customHeight="1" thickBot="1" x14ac:dyDescent="0.25">
      <c r="B143" s="18">
        <v>133</v>
      </c>
      <c r="C143" s="25"/>
      <c r="D143" s="26"/>
      <c r="E143" s="26"/>
      <c r="F143" s="26"/>
      <c r="G143" s="26"/>
      <c r="H143" s="26"/>
      <c r="I143" s="26"/>
      <c r="J143" s="26"/>
      <c r="K143" s="10"/>
      <c r="L143" s="26"/>
      <c r="M143" s="26"/>
      <c r="N143" s="26"/>
      <c r="O143" s="26"/>
      <c r="P143" s="26"/>
      <c r="Q143" s="26"/>
      <c r="R143" s="26"/>
      <c r="S143" s="26"/>
      <c r="T143" s="26"/>
      <c r="U143" s="10"/>
      <c r="V143" s="27"/>
      <c r="W143" s="26"/>
      <c r="X143" s="26"/>
      <c r="Y143" s="26"/>
      <c r="Z143" s="10"/>
      <c r="AA143" s="28"/>
    </row>
    <row r="144" spans="2:27" ht="30" customHeight="1" thickBot="1" x14ac:dyDescent="0.25">
      <c r="B144" s="18">
        <v>134</v>
      </c>
      <c r="C144" s="25"/>
      <c r="D144" s="26"/>
      <c r="E144" s="26"/>
      <c r="F144" s="26"/>
      <c r="G144" s="26"/>
      <c r="H144" s="26"/>
      <c r="I144" s="26"/>
      <c r="J144" s="26"/>
      <c r="K144" s="10"/>
      <c r="L144" s="26"/>
      <c r="M144" s="26"/>
      <c r="N144" s="26"/>
      <c r="O144" s="26"/>
      <c r="P144" s="26"/>
      <c r="Q144" s="26"/>
      <c r="R144" s="26"/>
      <c r="S144" s="26"/>
      <c r="T144" s="26"/>
      <c r="U144" s="10"/>
      <c r="V144" s="27"/>
      <c r="W144" s="26"/>
      <c r="X144" s="26"/>
      <c r="Y144" s="26"/>
      <c r="Z144" s="10"/>
      <c r="AA144" s="28"/>
    </row>
    <row r="145" spans="2:27" ht="30" customHeight="1" thickBot="1" x14ac:dyDescent="0.25">
      <c r="B145" s="18">
        <v>135</v>
      </c>
      <c r="C145" s="25"/>
      <c r="D145" s="26"/>
      <c r="E145" s="26"/>
      <c r="F145" s="26"/>
      <c r="G145" s="26"/>
      <c r="H145" s="26"/>
      <c r="I145" s="26"/>
      <c r="J145" s="26"/>
      <c r="K145" s="10"/>
      <c r="L145" s="26"/>
      <c r="M145" s="26"/>
      <c r="N145" s="26"/>
      <c r="O145" s="26"/>
      <c r="P145" s="26"/>
      <c r="Q145" s="26"/>
      <c r="R145" s="26"/>
      <c r="S145" s="26"/>
      <c r="T145" s="26"/>
      <c r="U145" s="10"/>
      <c r="V145" s="27"/>
      <c r="W145" s="26"/>
      <c r="X145" s="26"/>
      <c r="Y145" s="26"/>
      <c r="Z145" s="10"/>
      <c r="AA145" s="28"/>
    </row>
    <row r="146" spans="2:27" ht="30" customHeight="1" thickBot="1" x14ac:dyDescent="0.25">
      <c r="B146" s="18">
        <v>136</v>
      </c>
      <c r="C146" s="25"/>
      <c r="D146" s="26"/>
      <c r="E146" s="26"/>
      <c r="F146" s="26"/>
      <c r="G146" s="26"/>
      <c r="H146" s="26"/>
      <c r="I146" s="26"/>
      <c r="J146" s="26"/>
      <c r="K146" s="10"/>
      <c r="L146" s="26"/>
      <c r="M146" s="26"/>
      <c r="N146" s="26"/>
      <c r="O146" s="26"/>
      <c r="P146" s="26"/>
      <c r="Q146" s="26"/>
      <c r="R146" s="26"/>
      <c r="S146" s="26"/>
      <c r="T146" s="26"/>
      <c r="U146" s="10"/>
      <c r="V146" s="27"/>
      <c r="W146" s="26"/>
      <c r="X146" s="26"/>
      <c r="Y146" s="26"/>
      <c r="Z146" s="10"/>
      <c r="AA146" s="28"/>
    </row>
    <row r="147" spans="2:27" ht="30" customHeight="1" thickBot="1" x14ac:dyDescent="0.25">
      <c r="B147" s="18">
        <v>137</v>
      </c>
      <c r="C147" s="25"/>
      <c r="D147" s="26"/>
      <c r="E147" s="26"/>
      <c r="F147" s="26"/>
      <c r="G147" s="26"/>
      <c r="H147" s="26"/>
      <c r="I147" s="26"/>
      <c r="J147" s="26"/>
      <c r="K147" s="10"/>
      <c r="L147" s="26"/>
      <c r="M147" s="26"/>
      <c r="N147" s="26"/>
      <c r="O147" s="26"/>
      <c r="P147" s="26"/>
      <c r="Q147" s="26"/>
      <c r="R147" s="26"/>
      <c r="S147" s="26"/>
      <c r="T147" s="26"/>
      <c r="U147" s="10"/>
      <c r="V147" s="27"/>
      <c r="W147" s="26"/>
      <c r="X147" s="26"/>
      <c r="Y147" s="26"/>
      <c r="Z147" s="10"/>
      <c r="AA147" s="28"/>
    </row>
    <row r="148" spans="2:27" ht="30" customHeight="1" thickBot="1" x14ac:dyDescent="0.25">
      <c r="B148" s="18">
        <v>138</v>
      </c>
      <c r="C148" s="25"/>
      <c r="D148" s="26"/>
      <c r="E148" s="26"/>
      <c r="F148" s="26"/>
      <c r="G148" s="26"/>
      <c r="H148" s="26"/>
      <c r="I148" s="26"/>
      <c r="J148" s="26"/>
      <c r="K148" s="10"/>
      <c r="L148" s="26"/>
      <c r="M148" s="26"/>
      <c r="N148" s="26"/>
      <c r="O148" s="26"/>
      <c r="P148" s="26"/>
      <c r="Q148" s="26"/>
      <c r="R148" s="26"/>
      <c r="S148" s="26"/>
      <c r="T148" s="26"/>
      <c r="U148" s="10"/>
      <c r="V148" s="27"/>
      <c r="W148" s="26"/>
      <c r="X148" s="26"/>
      <c r="Y148" s="26"/>
      <c r="Z148" s="10"/>
      <c r="AA148" s="28"/>
    </row>
    <row r="149" spans="2:27" ht="30" customHeight="1" thickBot="1" x14ac:dyDescent="0.25">
      <c r="B149" s="18">
        <v>139</v>
      </c>
      <c r="C149" s="25"/>
      <c r="D149" s="26"/>
      <c r="E149" s="26"/>
      <c r="F149" s="26"/>
      <c r="G149" s="26"/>
      <c r="H149" s="26"/>
      <c r="I149" s="26"/>
      <c r="J149" s="26"/>
      <c r="K149" s="10"/>
      <c r="L149" s="26"/>
      <c r="M149" s="26"/>
      <c r="N149" s="26"/>
      <c r="O149" s="26"/>
      <c r="P149" s="26"/>
      <c r="Q149" s="26"/>
      <c r="R149" s="26"/>
      <c r="S149" s="26"/>
      <c r="T149" s="26"/>
      <c r="U149" s="10"/>
      <c r="V149" s="27"/>
      <c r="W149" s="26"/>
      <c r="X149" s="26"/>
      <c r="Y149" s="26"/>
      <c r="Z149" s="10"/>
      <c r="AA149" s="28"/>
    </row>
    <row r="150" spans="2:27" ht="30" customHeight="1" thickBot="1" x14ac:dyDescent="0.25">
      <c r="B150" s="18">
        <v>140</v>
      </c>
      <c r="C150" s="25"/>
      <c r="D150" s="26"/>
      <c r="E150" s="26"/>
      <c r="F150" s="26"/>
      <c r="G150" s="26"/>
      <c r="H150" s="26"/>
      <c r="I150" s="26"/>
      <c r="J150" s="26"/>
      <c r="K150" s="10"/>
      <c r="L150" s="26"/>
      <c r="M150" s="26"/>
      <c r="N150" s="26"/>
      <c r="O150" s="26"/>
      <c r="P150" s="26"/>
      <c r="Q150" s="26"/>
      <c r="R150" s="26"/>
      <c r="S150" s="26"/>
      <c r="T150" s="26"/>
      <c r="U150" s="10"/>
      <c r="V150" s="27"/>
      <c r="W150" s="26"/>
      <c r="X150" s="26"/>
      <c r="Y150" s="26"/>
      <c r="Z150" s="10"/>
      <c r="AA150" s="28"/>
    </row>
    <row r="151" spans="2:27" ht="30" customHeight="1" thickBot="1" x14ac:dyDescent="0.25">
      <c r="B151" s="18">
        <v>141</v>
      </c>
      <c r="C151" s="25"/>
      <c r="D151" s="26"/>
      <c r="E151" s="26"/>
      <c r="F151" s="26"/>
      <c r="G151" s="26"/>
      <c r="H151" s="26"/>
      <c r="I151" s="26"/>
      <c r="J151" s="26"/>
      <c r="K151" s="10"/>
      <c r="L151" s="26"/>
      <c r="M151" s="26"/>
      <c r="N151" s="26"/>
      <c r="O151" s="26"/>
      <c r="P151" s="26"/>
      <c r="Q151" s="26"/>
      <c r="R151" s="26"/>
      <c r="S151" s="26"/>
      <c r="T151" s="26"/>
      <c r="U151" s="10"/>
      <c r="V151" s="27"/>
      <c r="W151" s="26"/>
      <c r="X151" s="26"/>
      <c r="Y151" s="26"/>
      <c r="Z151" s="10"/>
      <c r="AA151" s="28"/>
    </row>
    <row r="152" spans="2:27" ht="30" customHeight="1" thickBot="1" x14ac:dyDescent="0.25">
      <c r="B152" s="18">
        <v>142</v>
      </c>
      <c r="C152" s="25"/>
      <c r="D152" s="26"/>
      <c r="E152" s="26"/>
      <c r="F152" s="26"/>
      <c r="G152" s="26"/>
      <c r="H152" s="26"/>
      <c r="I152" s="26"/>
      <c r="J152" s="26"/>
      <c r="K152" s="10"/>
      <c r="L152" s="26"/>
      <c r="M152" s="26"/>
      <c r="N152" s="26"/>
      <c r="O152" s="26"/>
      <c r="P152" s="26"/>
      <c r="Q152" s="26"/>
      <c r="R152" s="26"/>
      <c r="S152" s="26"/>
      <c r="T152" s="26"/>
      <c r="U152" s="10"/>
      <c r="V152" s="27"/>
      <c r="W152" s="26"/>
      <c r="X152" s="26"/>
      <c r="Y152" s="26"/>
      <c r="Z152" s="10"/>
      <c r="AA152" s="28"/>
    </row>
    <row r="153" spans="2:27" ht="30" customHeight="1" thickBot="1" x14ac:dyDescent="0.25">
      <c r="B153" s="18">
        <v>143</v>
      </c>
      <c r="C153" s="25"/>
      <c r="D153" s="26"/>
      <c r="E153" s="26"/>
      <c r="F153" s="26"/>
      <c r="G153" s="26"/>
      <c r="H153" s="26"/>
      <c r="I153" s="26"/>
      <c r="J153" s="26"/>
      <c r="K153" s="10"/>
      <c r="L153" s="26"/>
      <c r="M153" s="26"/>
      <c r="N153" s="26"/>
      <c r="O153" s="26"/>
      <c r="P153" s="26"/>
      <c r="Q153" s="26"/>
      <c r="R153" s="26"/>
      <c r="S153" s="26"/>
      <c r="T153" s="26"/>
      <c r="U153" s="10"/>
      <c r="V153" s="27"/>
      <c r="W153" s="26"/>
      <c r="X153" s="26"/>
      <c r="Y153" s="26"/>
      <c r="Z153" s="10"/>
      <c r="AA153" s="28"/>
    </row>
    <row r="154" spans="2:27" ht="30" customHeight="1" thickBot="1" x14ac:dyDescent="0.25">
      <c r="B154" s="18">
        <v>144</v>
      </c>
      <c r="C154" s="25"/>
      <c r="D154" s="26"/>
      <c r="E154" s="26"/>
      <c r="F154" s="26"/>
      <c r="G154" s="26"/>
      <c r="H154" s="26"/>
      <c r="I154" s="26"/>
      <c r="J154" s="26"/>
      <c r="K154" s="10"/>
      <c r="L154" s="26"/>
      <c r="M154" s="26"/>
      <c r="N154" s="26"/>
      <c r="O154" s="26"/>
      <c r="P154" s="26"/>
      <c r="Q154" s="26"/>
      <c r="R154" s="26"/>
      <c r="S154" s="26"/>
      <c r="T154" s="26"/>
      <c r="U154" s="10"/>
      <c r="V154" s="27"/>
      <c r="W154" s="26"/>
      <c r="X154" s="26"/>
      <c r="Y154" s="26"/>
      <c r="Z154" s="10"/>
      <c r="AA154" s="28"/>
    </row>
    <row r="155" spans="2:27" ht="30" customHeight="1" thickBot="1" x14ac:dyDescent="0.25">
      <c r="B155" s="18">
        <v>145</v>
      </c>
      <c r="C155" s="25"/>
      <c r="D155" s="26"/>
      <c r="E155" s="26"/>
      <c r="F155" s="26"/>
      <c r="G155" s="26"/>
      <c r="H155" s="26"/>
      <c r="I155" s="26"/>
      <c r="J155" s="26"/>
      <c r="K155" s="10"/>
      <c r="L155" s="26"/>
      <c r="M155" s="26"/>
      <c r="N155" s="26"/>
      <c r="O155" s="26"/>
      <c r="P155" s="26"/>
      <c r="Q155" s="26"/>
      <c r="R155" s="26"/>
      <c r="S155" s="26"/>
      <c r="T155" s="26"/>
      <c r="U155" s="10"/>
      <c r="V155" s="27"/>
      <c r="W155" s="26"/>
      <c r="X155" s="26"/>
      <c r="Y155" s="26"/>
      <c r="Z155" s="10"/>
      <c r="AA155" s="28"/>
    </row>
    <row r="156" spans="2:27" ht="30" customHeight="1" thickBot="1" x14ac:dyDescent="0.25">
      <c r="B156" s="18">
        <v>146</v>
      </c>
      <c r="C156" s="25"/>
      <c r="D156" s="26"/>
      <c r="E156" s="26"/>
      <c r="F156" s="26"/>
      <c r="G156" s="26"/>
      <c r="H156" s="26"/>
      <c r="I156" s="26"/>
      <c r="J156" s="26"/>
      <c r="K156" s="10"/>
      <c r="L156" s="26"/>
      <c r="M156" s="26"/>
      <c r="N156" s="26"/>
      <c r="O156" s="26"/>
      <c r="P156" s="26"/>
      <c r="Q156" s="26"/>
      <c r="R156" s="26"/>
      <c r="S156" s="26"/>
      <c r="T156" s="26"/>
      <c r="U156" s="10"/>
      <c r="V156" s="27"/>
      <c r="W156" s="26"/>
      <c r="X156" s="26"/>
      <c r="Y156" s="26"/>
      <c r="Z156" s="10"/>
      <c r="AA156" s="28"/>
    </row>
    <row r="157" spans="2:27" ht="30" customHeight="1" thickBot="1" x14ac:dyDescent="0.25">
      <c r="B157" s="18">
        <v>147</v>
      </c>
      <c r="C157" s="25"/>
      <c r="D157" s="26"/>
      <c r="E157" s="26"/>
      <c r="F157" s="26"/>
      <c r="G157" s="26"/>
      <c r="H157" s="26"/>
      <c r="I157" s="26"/>
      <c r="J157" s="26"/>
      <c r="K157" s="10"/>
      <c r="L157" s="26"/>
      <c r="M157" s="26"/>
      <c r="N157" s="26"/>
      <c r="O157" s="26"/>
      <c r="P157" s="26"/>
      <c r="Q157" s="26"/>
      <c r="R157" s="26"/>
      <c r="S157" s="26"/>
      <c r="T157" s="26"/>
      <c r="U157" s="10"/>
      <c r="V157" s="27"/>
      <c r="W157" s="26"/>
      <c r="X157" s="26"/>
      <c r="Y157" s="26"/>
      <c r="Z157" s="10"/>
      <c r="AA157" s="28"/>
    </row>
    <row r="158" spans="2:27" ht="30" customHeight="1" thickBot="1" x14ac:dyDescent="0.25">
      <c r="B158" s="18">
        <v>148</v>
      </c>
      <c r="C158" s="25"/>
      <c r="D158" s="26"/>
      <c r="E158" s="26"/>
      <c r="F158" s="26"/>
      <c r="G158" s="26"/>
      <c r="H158" s="26"/>
      <c r="I158" s="26"/>
      <c r="J158" s="26"/>
      <c r="K158" s="10"/>
      <c r="L158" s="26"/>
      <c r="M158" s="26"/>
      <c r="N158" s="26"/>
      <c r="O158" s="26"/>
      <c r="P158" s="26"/>
      <c r="Q158" s="26"/>
      <c r="R158" s="26"/>
      <c r="S158" s="26"/>
      <c r="T158" s="26"/>
      <c r="U158" s="10"/>
      <c r="V158" s="27"/>
      <c r="W158" s="26"/>
      <c r="X158" s="26"/>
      <c r="Y158" s="26"/>
      <c r="Z158" s="10"/>
      <c r="AA158" s="28"/>
    </row>
    <row r="159" spans="2:27" ht="30" customHeight="1" thickBot="1" x14ac:dyDescent="0.25">
      <c r="B159" s="18">
        <v>149</v>
      </c>
      <c r="C159" s="25"/>
      <c r="D159" s="26"/>
      <c r="E159" s="26"/>
      <c r="F159" s="26"/>
      <c r="G159" s="26"/>
      <c r="H159" s="26"/>
      <c r="I159" s="26"/>
      <c r="J159" s="26"/>
      <c r="K159" s="10"/>
      <c r="L159" s="26"/>
      <c r="M159" s="26"/>
      <c r="N159" s="26"/>
      <c r="O159" s="26"/>
      <c r="P159" s="26"/>
      <c r="Q159" s="26"/>
      <c r="R159" s="26"/>
      <c r="S159" s="26"/>
      <c r="T159" s="26"/>
      <c r="U159" s="10"/>
      <c r="V159" s="27"/>
      <c r="W159" s="26"/>
      <c r="X159" s="26"/>
      <c r="Y159" s="26"/>
      <c r="Z159" s="10"/>
      <c r="AA159" s="28"/>
    </row>
    <row r="160" spans="2:27" ht="30" customHeight="1" thickBot="1" x14ac:dyDescent="0.25">
      <c r="B160" s="18">
        <v>150</v>
      </c>
      <c r="C160" s="25"/>
      <c r="D160" s="26"/>
      <c r="E160" s="26"/>
      <c r="F160" s="26"/>
      <c r="G160" s="26"/>
      <c r="H160" s="26"/>
      <c r="I160" s="26"/>
      <c r="J160" s="26"/>
      <c r="K160" s="10"/>
      <c r="L160" s="26"/>
      <c r="M160" s="26"/>
      <c r="N160" s="26"/>
      <c r="O160" s="26"/>
      <c r="P160" s="26"/>
      <c r="Q160" s="26"/>
      <c r="R160" s="26"/>
      <c r="S160" s="26"/>
      <c r="T160" s="26"/>
      <c r="U160" s="10"/>
      <c r="V160" s="27"/>
      <c r="W160" s="26"/>
      <c r="X160" s="26"/>
      <c r="Y160" s="26"/>
      <c r="Z160" s="10"/>
      <c r="AA160" s="28"/>
    </row>
  </sheetData>
  <mergeCells count="1">
    <mergeCell ref="B6:C6"/>
  </mergeCells>
  <conditionalFormatting sqref="D11:D160">
    <cfRule type="expression" dxfId="288" priority="2">
      <formula>AND($D11="", SUMPRODUCT(--($C11:$AA11&lt;&gt;""))&lt;&gt;0)</formula>
    </cfRule>
  </conditionalFormatting>
  <conditionalFormatting sqref="H11:H160">
    <cfRule type="expression" dxfId="287" priority="3">
      <formula>AND($H11="", SUMPRODUCT(--($C11:$AA11&lt;&gt;""))&lt;&gt;0)</formula>
    </cfRule>
  </conditionalFormatting>
  <conditionalFormatting sqref="U11:U160">
    <cfRule type="expression" dxfId="286" priority="4">
      <formula>AND($U11="", SUMPRODUCT(--($C11:$AA11&lt;&gt;""))&lt;&gt;0)</formula>
    </cfRule>
  </conditionalFormatting>
  <conditionalFormatting sqref="V11:V160">
    <cfRule type="expression" dxfId="285" priority="5">
      <formula>AND($V11="", SUMPRODUCT(--($C11:$AA11&lt;&gt;""))&lt;&gt;0)</formula>
    </cfRule>
  </conditionalFormatting>
  <conditionalFormatting sqref="W11:W160">
    <cfRule type="expression" dxfId="284" priority="6">
      <formula>AND($W11="", SUMPRODUCT(--($C11:$AA11&lt;&gt;""))&lt;&gt;0)</formula>
    </cfRule>
  </conditionalFormatting>
  <conditionalFormatting sqref="Z11:Z160">
    <cfRule type="expression" dxfId="283" priority="7">
      <formula>AND($Z11="", SUMPRODUCT(--($C11:$AA11&lt;&gt;""))&lt;&gt;0)</formula>
    </cfRule>
  </conditionalFormatting>
  <dataValidations count="11">
    <dataValidation type="list" allowBlank="1" showErrorMessage="1" error="Kérjük a lenyíló listából válasszon keretméretet!" prompt="Kérjük válasszon keretméretet a lenyíló listából!" sqref="W11:Y160" xr:uid="{FC7727AE-F855-44F5-AC66-34E0DAD9A42E}">
      <formula1>Keret</formula1>
    </dataValidation>
    <dataValidation allowBlank="1" showInputMessage="1" showErrorMessage="1" prompt="Kérjük válasszon keretméretet a lenyíló listából!" sqref="W10" xr:uid="{FDDE498E-411D-4373-9ED5-34A87CA0B6F2}"/>
    <dataValidation type="list" allowBlank="1" showErrorMessage="1" error="Kérjük  a lenyíló listából válasszon lemezvastagság értéket!" prompt="Kérjük válasszon lemezvastagság értéket a lenyíló listából!" sqref="V11:V160" xr:uid="{75C48AB1-06FE-4650-84C6-71DC7BB6B3D8}">
      <formula1>Lemezvastagság</formula1>
    </dataValidation>
    <dataValidation allowBlank="1" showInputMessage="1" showErrorMessage="1" prompt="Kérjük válasszon lemezvastagság értéket a lenyíló listából!" sqref="V10" xr:uid="{4557DA1B-5032-4C99-B492-3CDFD345D043}"/>
    <dataValidation type="list" allowBlank="1" showErrorMessage="1" error="Nem megfelelo érték!" prompt="Kérjük válasszon légtömörség értéket a lenyíló listából!" sqref="U11:U160" xr:uid="{146C0BAA-F6FE-41D5-8971-404BFA941BBC}">
      <formula1>Légtömörség</formula1>
    </dataValidation>
    <dataValidation allowBlank="1" showInputMessage="1" showErrorMessage="1" prompt="Kérjük válasszon légtömörség értéket a lenyíló listából!" sqref="U10" xr:uid="{2569FC72-DA6B-4D4D-AAF1-F7AE50CFF5DF}"/>
    <dataValidation type="whole" allowBlank="1" showInputMessage="1" showErrorMessage="1" error="Nem megfelelő érték!" prompt="mm" sqref="D11:S160" xr:uid="{9FCADEF7-00DF-4F29-8E9B-55C601F653B9}">
      <formula1>1</formula1>
      <formula2>1000000</formula2>
    </dataValidation>
    <dataValidation type="list" allowBlank="1" showInputMessage="1" showErrorMessage="1" error="Kérem válaszzon a listából!" sqref="Z12:Z160" xr:uid="{9199E717-3BE7-4EC0-A1F9-4CA4BE033B3D}">
      <formula1>"20,30,40"</formula1>
    </dataValidation>
    <dataValidation type="whole" allowBlank="1" showInputMessage="1" showErrorMessage="1" error="Nem megfelelő mennyiség!" prompt="Kérjük adja meg a rendelni kívánt mennyiséget!" sqref="Z12:Z160 Z11" xr:uid="{E93FB1F5-5E2F-4800-A7ED-F007E0810DBD}">
      <formula1>1</formula1>
      <formula2>1000</formula2>
    </dataValidation>
    <dataValidation type="whole" allowBlank="1" showInputMessage="1" showErrorMessage="1" error="Nem megfelelő érték!" prompt="fok" sqref="T11:T160" xr:uid="{92E67764-5BC2-4DA8-BD0E-B9D2D8F6D5AF}">
      <formula1>0</formula1>
      <formula2>90</formula2>
    </dataValidation>
    <dataValidation type="whole" allowBlank="1" showInputMessage="1" showErrorMessage="1" error="Kérem válaszzon a listából!" sqref="Z11" xr:uid="{E3AF9AF2-7A5A-46B6-B6D9-8EB9BA3AF6C3}">
      <formula1>1</formula1>
      <formula2>1000</formula2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B160"/>
  <sheetViews>
    <sheetView workbookViewId="0">
      <selection activeCell="C2" sqref="C2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8" width="10.5" style="1" customWidth="1"/>
    <col min="9" max="21" width="10.5" style="1" hidden="1" customWidth="1"/>
    <col min="22" max="22" width="14.5" style="1" hidden="1" customWidth="1"/>
    <col min="23" max="24" width="7.5" style="1" customWidth="1"/>
    <col min="25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H1" s="8" t="s">
        <v>22</v>
      </c>
    </row>
    <row r="2" spans="2:27" ht="42.75" customHeight="1" x14ac:dyDescent="0.3">
      <c r="C2" s="15"/>
      <c r="H2" s="8" t="s">
        <v>28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17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4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6"/>
      <c r="Q61" s="26"/>
      <c r="R61" s="26"/>
      <c r="S61" s="26"/>
      <c r="T61" s="26"/>
      <c r="U61" s="10"/>
      <c r="V61" s="27"/>
      <c r="W61" s="26"/>
      <c r="X61" s="29"/>
      <c r="Y61" s="26"/>
      <c r="Z61" s="10"/>
      <c r="AA61" s="28"/>
    </row>
    <row r="62" spans="2:27" ht="30" customHeight="1" thickBot="1" x14ac:dyDescent="0.25">
      <c r="B62" s="18">
        <v>52</v>
      </c>
      <c r="C62" s="25"/>
      <c r="D62" s="26"/>
      <c r="E62" s="26"/>
      <c r="F62" s="26"/>
      <c r="G62" s="26"/>
      <c r="H62" s="26"/>
      <c r="I62" s="26"/>
      <c r="J62" s="26"/>
      <c r="K62" s="10"/>
      <c r="L62" s="26"/>
      <c r="M62" s="26"/>
      <c r="N62" s="26"/>
      <c r="O62" s="26"/>
      <c r="P62" s="26"/>
      <c r="Q62" s="26"/>
      <c r="R62" s="26"/>
      <c r="S62" s="26"/>
      <c r="T62" s="26"/>
      <c r="U62" s="10"/>
      <c r="V62" s="27"/>
      <c r="W62" s="26"/>
      <c r="X62" s="29"/>
      <c r="Y62" s="26"/>
      <c r="Z62" s="10"/>
      <c r="AA62" s="28"/>
    </row>
    <row r="63" spans="2:27" ht="30" customHeight="1" thickBot="1" x14ac:dyDescent="0.25">
      <c r="B63" s="18">
        <v>53</v>
      </c>
      <c r="C63" s="25"/>
      <c r="D63" s="26"/>
      <c r="E63" s="26"/>
      <c r="F63" s="26"/>
      <c r="G63" s="26"/>
      <c r="H63" s="26"/>
      <c r="I63" s="26"/>
      <c r="J63" s="26"/>
      <c r="K63" s="10"/>
      <c r="L63" s="26"/>
      <c r="M63" s="26"/>
      <c r="N63" s="26"/>
      <c r="O63" s="26"/>
      <c r="P63" s="26"/>
      <c r="Q63" s="26"/>
      <c r="R63" s="26"/>
      <c r="S63" s="26"/>
      <c r="T63" s="26"/>
      <c r="U63" s="10"/>
      <c r="V63" s="27"/>
      <c r="W63" s="26"/>
      <c r="X63" s="29"/>
      <c r="Y63" s="26"/>
      <c r="Z63" s="10"/>
      <c r="AA63" s="28"/>
    </row>
    <row r="64" spans="2:27" ht="30" customHeight="1" thickBot="1" x14ac:dyDescent="0.25">
      <c r="B64" s="18">
        <v>54</v>
      </c>
      <c r="C64" s="25"/>
      <c r="D64" s="26"/>
      <c r="E64" s="26"/>
      <c r="F64" s="26"/>
      <c r="G64" s="26"/>
      <c r="H64" s="26"/>
      <c r="I64" s="26"/>
      <c r="J64" s="26"/>
      <c r="K64" s="10"/>
      <c r="L64" s="26"/>
      <c r="M64" s="26"/>
      <c r="N64" s="26"/>
      <c r="O64" s="26"/>
      <c r="P64" s="26"/>
      <c r="Q64" s="26"/>
      <c r="R64" s="26"/>
      <c r="S64" s="26"/>
      <c r="T64" s="26"/>
      <c r="U64" s="10"/>
      <c r="V64" s="27"/>
      <c r="W64" s="26"/>
      <c r="X64" s="29"/>
      <c r="Y64" s="26"/>
      <c r="Z64" s="10"/>
      <c r="AA64" s="28"/>
    </row>
    <row r="65" spans="2:27" ht="30" customHeight="1" thickBot="1" x14ac:dyDescent="0.25">
      <c r="B65" s="18">
        <v>55</v>
      </c>
      <c r="C65" s="25"/>
      <c r="D65" s="26"/>
      <c r="E65" s="26"/>
      <c r="F65" s="26"/>
      <c r="G65" s="26"/>
      <c r="H65" s="26"/>
      <c r="I65" s="26"/>
      <c r="J65" s="26"/>
      <c r="K65" s="10"/>
      <c r="L65" s="26"/>
      <c r="M65" s="26"/>
      <c r="N65" s="26"/>
      <c r="O65" s="26"/>
      <c r="P65" s="26"/>
      <c r="Q65" s="26"/>
      <c r="R65" s="26"/>
      <c r="S65" s="26"/>
      <c r="T65" s="26"/>
      <c r="U65" s="10"/>
      <c r="V65" s="27"/>
      <c r="W65" s="26"/>
      <c r="X65" s="29"/>
      <c r="Y65" s="26"/>
      <c r="Z65" s="10"/>
      <c r="AA65" s="28"/>
    </row>
    <row r="66" spans="2:27" ht="30" customHeight="1" thickBot="1" x14ac:dyDescent="0.25">
      <c r="B66" s="18">
        <v>56</v>
      </c>
      <c r="C66" s="25"/>
      <c r="D66" s="26"/>
      <c r="E66" s="26"/>
      <c r="F66" s="26"/>
      <c r="G66" s="26"/>
      <c r="H66" s="26"/>
      <c r="I66" s="26"/>
      <c r="J66" s="26"/>
      <c r="K66" s="10"/>
      <c r="L66" s="26"/>
      <c r="M66" s="26"/>
      <c r="N66" s="26"/>
      <c r="O66" s="26"/>
      <c r="P66" s="26"/>
      <c r="Q66" s="26"/>
      <c r="R66" s="26"/>
      <c r="S66" s="26"/>
      <c r="T66" s="26"/>
      <c r="U66" s="10"/>
      <c r="V66" s="27"/>
      <c r="W66" s="26"/>
      <c r="X66" s="29"/>
      <c r="Y66" s="26"/>
      <c r="Z66" s="10"/>
      <c r="AA66" s="28"/>
    </row>
    <row r="67" spans="2:27" ht="30" customHeight="1" thickBot="1" x14ac:dyDescent="0.25">
      <c r="B67" s="18">
        <v>57</v>
      </c>
      <c r="C67" s="25"/>
      <c r="D67" s="26"/>
      <c r="E67" s="26"/>
      <c r="F67" s="26"/>
      <c r="G67" s="26"/>
      <c r="H67" s="26"/>
      <c r="I67" s="26"/>
      <c r="J67" s="26"/>
      <c r="K67" s="10"/>
      <c r="L67" s="26"/>
      <c r="M67" s="26"/>
      <c r="N67" s="26"/>
      <c r="O67" s="26"/>
      <c r="P67" s="26"/>
      <c r="Q67" s="26"/>
      <c r="R67" s="26"/>
      <c r="S67" s="26"/>
      <c r="T67" s="26"/>
      <c r="U67" s="10"/>
      <c r="V67" s="27"/>
      <c r="W67" s="26"/>
      <c r="X67" s="29"/>
      <c r="Y67" s="26"/>
      <c r="Z67" s="10"/>
      <c r="AA67" s="28"/>
    </row>
    <row r="68" spans="2:27" ht="30" customHeight="1" thickBot="1" x14ac:dyDescent="0.25">
      <c r="B68" s="18">
        <v>58</v>
      </c>
      <c r="C68" s="25"/>
      <c r="D68" s="26"/>
      <c r="E68" s="26"/>
      <c r="F68" s="26"/>
      <c r="G68" s="26"/>
      <c r="H68" s="26"/>
      <c r="I68" s="26"/>
      <c r="J68" s="26"/>
      <c r="K68" s="10"/>
      <c r="L68" s="26"/>
      <c r="M68" s="26"/>
      <c r="N68" s="26"/>
      <c r="O68" s="26"/>
      <c r="P68" s="26"/>
      <c r="Q68" s="26"/>
      <c r="R68" s="26"/>
      <c r="S68" s="26"/>
      <c r="T68" s="26"/>
      <c r="U68" s="10"/>
      <c r="V68" s="27"/>
      <c r="W68" s="26"/>
      <c r="X68" s="29"/>
      <c r="Y68" s="26"/>
      <c r="Z68" s="10"/>
      <c r="AA68" s="28"/>
    </row>
    <row r="69" spans="2:27" ht="30" customHeight="1" thickBot="1" x14ac:dyDescent="0.25">
      <c r="B69" s="18">
        <v>59</v>
      </c>
      <c r="C69" s="25"/>
      <c r="D69" s="26"/>
      <c r="E69" s="26"/>
      <c r="F69" s="26"/>
      <c r="G69" s="26"/>
      <c r="H69" s="26"/>
      <c r="I69" s="26"/>
      <c r="J69" s="26"/>
      <c r="K69" s="10"/>
      <c r="L69" s="26"/>
      <c r="M69" s="26"/>
      <c r="N69" s="26"/>
      <c r="O69" s="26"/>
      <c r="P69" s="26"/>
      <c r="Q69" s="26"/>
      <c r="R69" s="26"/>
      <c r="S69" s="26"/>
      <c r="T69" s="26"/>
      <c r="U69" s="10"/>
      <c r="V69" s="27"/>
      <c r="W69" s="26"/>
      <c r="X69" s="29"/>
      <c r="Y69" s="26"/>
      <c r="Z69" s="10"/>
      <c r="AA69" s="28"/>
    </row>
    <row r="70" spans="2:27" ht="30" customHeight="1" thickBot="1" x14ac:dyDescent="0.25">
      <c r="B70" s="18">
        <v>60</v>
      </c>
      <c r="C70" s="25"/>
      <c r="D70" s="26"/>
      <c r="E70" s="26"/>
      <c r="F70" s="26"/>
      <c r="G70" s="26"/>
      <c r="H70" s="26"/>
      <c r="I70" s="26"/>
      <c r="J70" s="26"/>
      <c r="K70" s="10"/>
      <c r="L70" s="26"/>
      <c r="M70" s="26"/>
      <c r="N70" s="26"/>
      <c r="O70" s="26"/>
      <c r="P70" s="26"/>
      <c r="Q70" s="26"/>
      <c r="R70" s="26"/>
      <c r="S70" s="26"/>
      <c r="T70" s="26"/>
      <c r="U70" s="10"/>
      <c r="V70" s="27"/>
      <c r="W70" s="26"/>
      <c r="X70" s="29"/>
      <c r="Y70" s="26"/>
      <c r="Z70" s="10"/>
      <c r="AA70" s="28"/>
    </row>
    <row r="71" spans="2:27" ht="30" customHeight="1" thickBot="1" x14ac:dyDescent="0.25">
      <c r="B71" s="18">
        <v>61</v>
      </c>
      <c r="C71" s="25"/>
      <c r="D71" s="26"/>
      <c r="E71" s="26"/>
      <c r="F71" s="26"/>
      <c r="G71" s="26"/>
      <c r="H71" s="26"/>
      <c r="I71" s="26"/>
      <c r="J71" s="26"/>
      <c r="K71" s="10"/>
      <c r="L71" s="26"/>
      <c r="M71" s="26"/>
      <c r="N71" s="26"/>
      <c r="O71" s="26"/>
      <c r="P71" s="26"/>
      <c r="Q71" s="26"/>
      <c r="R71" s="26"/>
      <c r="S71" s="26"/>
      <c r="T71" s="26"/>
      <c r="U71" s="10"/>
      <c r="V71" s="27"/>
      <c r="W71" s="26"/>
      <c r="X71" s="29"/>
      <c r="Y71" s="26"/>
      <c r="Z71" s="10"/>
      <c r="AA71" s="28"/>
    </row>
    <row r="72" spans="2:27" ht="30" customHeight="1" thickBot="1" x14ac:dyDescent="0.25">
      <c r="B72" s="18">
        <v>62</v>
      </c>
      <c r="C72" s="25"/>
      <c r="D72" s="26"/>
      <c r="E72" s="26"/>
      <c r="F72" s="26"/>
      <c r="G72" s="26"/>
      <c r="H72" s="26"/>
      <c r="I72" s="26"/>
      <c r="J72" s="26"/>
      <c r="K72" s="10"/>
      <c r="L72" s="26"/>
      <c r="M72" s="26"/>
      <c r="N72" s="26"/>
      <c r="O72" s="26"/>
      <c r="P72" s="26"/>
      <c r="Q72" s="26"/>
      <c r="R72" s="26"/>
      <c r="S72" s="26"/>
      <c r="T72" s="26"/>
      <c r="U72" s="10"/>
      <c r="V72" s="27"/>
      <c r="W72" s="26"/>
      <c r="X72" s="29"/>
      <c r="Y72" s="26"/>
      <c r="Z72" s="10"/>
      <c r="AA72" s="28"/>
    </row>
    <row r="73" spans="2:27" ht="30" customHeight="1" thickBot="1" x14ac:dyDescent="0.25">
      <c r="B73" s="18">
        <v>63</v>
      </c>
      <c r="C73" s="25"/>
      <c r="D73" s="26"/>
      <c r="E73" s="26"/>
      <c r="F73" s="26"/>
      <c r="G73" s="26"/>
      <c r="H73" s="26"/>
      <c r="I73" s="26"/>
      <c r="J73" s="26"/>
      <c r="K73" s="10"/>
      <c r="L73" s="26"/>
      <c r="M73" s="26"/>
      <c r="N73" s="26"/>
      <c r="O73" s="26"/>
      <c r="P73" s="26"/>
      <c r="Q73" s="26"/>
      <c r="R73" s="26"/>
      <c r="S73" s="26"/>
      <c r="T73" s="26"/>
      <c r="U73" s="10"/>
      <c r="V73" s="27"/>
      <c r="W73" s="26"/>
      <c r="X73" s="29"/>
      <c r="Y73" s="26"/>
      <c r="Z73" s="10"/>
      <c r="AA73" s="28"/>
    </row>
    <row r="74" spans="2:27" ht="30" customHeight="1" thickBot="1" x14ac:dyDescent="0.25">
      <c r="B74" s="18">
        <v>64</v>
      </c>
      <c r="C74" s="25"/>
      <c r="D74" s="26"/>
      <c r="E74" s="26"/>
      <c r="F74" s="26"/>
      <c r="G74" s="26"/>
      <c r="H74" s="26"/>
      <c r="I74" s="26"/>
      <c r="J74" s="26"/>
      <c r="K74" s="10"/>
      <c r="L74" s="26"/>
      <c r="M74" s="26"/>
      <c r="N74" s="26"/>
      <c r="O74" s="26"/>
      <c r="P74" s="26"/>
      <c r="Q74" s="26"/>
      <c r="R74" s="26"/>
      <c r="S74" s="26"/>
      <c r="T74" s="26"/>
      <c r="U74" s="10"/>
      <c r="V74" s="27"/>
      <c r="W74" s="26"/>
      <c r="X74" s="29"/>
      <c r="Y74" s="26"/>
      <c r="Z74" s="10"/>
      <c r="AA74" s="28"/>
    </row>
    <row r="75" spans="2:27" ht="30" customHeight="1" thickBot="1" x14ac:dyDescent="0.25">
      <c r="B75" s="18">
        <v>65</v>
      </c>
      <c r="C75" s="25"/>
      <c r="D75" s="26"/>
      <c r="E75" s="26"/>
      <c r="F75" s="26"/>
      <c r="G75" s="26"/>
      <c r="H75" s="26"/>
      <c r="I75" s="26"/>
      <c r="J75" s="26"/>
      <c r="K75" s="10"/>
      <c r="L75" s="26"/>
      <c r="M75" s="26"/>
      <c r="N75" s="26"/>
      <c r="O75" s="26"/>
      <c r="P75" s="26"/>
      <c r="Q75" s="26"/>
      <c r="R75" s="26"/>
      <c r="S75" s="26"/>
      <c r="T75" s="26"/>
      <c r="U75" s="10"/>
      <c r="V75" s="27"/>
      <c r="W75" s="26"/>
      <c r="X75" s="29"/>
      <c r="Y75" s="26"/>
      <c r="Z75" s="10"/>
      <c r="AA75" s="28"/>
    </row>
    <row r="76" spans="2:27" ht="30" customHeight="1" thickBot="1" x14ac:dyDescent="0.25">
      <c r="B76" s="18">
        <v>66</v>
      </c>
      <c r="C76" s="25"/>
      <c r="D76" s="26"/>
      <c r="E76" s="26"/>
      <c r="F76" s="26"/>
      <c r="G76" s="26"/>
      <c r="H76" s="26"/>
      <c r="I76" s="26"/>
      <c r="J76" s="26"/>
      <c r="K76" s="10"/>
      <c r="L76" s="26"/>
      <c r="M76" s="26"/>
      <c r="N76" s="26"/>
      <c r="O76" s="26"/>
      <c r="P76" s="26"/>
      <c r="Q76" s="26"/>
      <c r="R76" s="26"/>
      <c r="S76" s="26"/>
      <c r="T76" s="26"/>
      <c r="U76" s="10"/>
      <c r="V76" s="27"/>
      <c r="W76" s="26"/>
      <c r="X76" s="29"/>
      <c r="Y76" s="26"/>
      <c r="Z76" s="10"/>
      <c r="AA76" s="28"/>
    </row>
    <row r="77" spans="2:27" ht="30" customHeight="1" thickBot="1" x14ac:dyDescent="0.25">
      <c r="B77" s="18">
        <v>67</v>
      </c>
      <c r="C77" s="25"/>
      <c r="D77" s="26"/>
      <c r="E77" s="26"/>
      <c r="F77" s="26"/>
      <c r="G77" s="26"/>
      <c r="H77" s="26"/>
      <c r="I77" s="26"/>
      <c r="J77" s="26"/>
      <c r="K77" s="10"/>
      <c r="L77" s="26"/>
      <c r="M77" s="26"/>
      <c r="N77" s="26"/>
      <c r="O77" s="26"/>
      <c r="P77" s="26"/>
      <c r="Q77" s="26"/>
      <c r="R77" s="26"/>
      <c r="S77" s="26"/>
      <c r="T77" s="26"/>
      <c r="U77" s="10"/>
      <c r="V77" s="27"/>
      <c r="W77" s="26"/>
      <c r="X77" s="29"/>
      <c r="Y77" s="26"/>
      <c r="Z77" s="10"/>
      <c r="AA77" s="28"/>
    </row>
    <row r="78" spans="2:27" ht="30" customHeight="1" thickBot="1" x14ac:dyDescent="0.25">
      <c r="B78" s="18">
        <v>68</v>
      </c>
      <c r="C78" s="25"/>
      <c r="D78" s="26"/>
      <c r="E78" s="26"/>
      <c r="F78" s="26"/>
      <c r="G78" s="26"/>
      <c r="H78" s="26"/>
      <c r="I78" s="26"/>
      <c r="J78" s="26"/>
      <c r="K78" s="10"/>
      <c r="L78" s="26"/>
      <c r="M78" s="26"/>
      <c r="N78" s="26"/>
      <c r="O78" s="26"/>
      <c r="P78" s="26"/>
      <c r="Q78" s="26"/>
      <c r="R78" s="26"/>
      <c r="S78" s="26"/>
      <c r="T78" s="26"/>
      <c r="U78" s="10"/>
      <c r="V78" s="27"/>
      <c r="W78" s="26"/>
      <c r="X78" s="29"/>
      <c r="Y78" s="26"/>
      <c r="Z78" s="10"/>
      <c r="AA78" s="28"/>
    </row>
    <row r="79" spans="2:27" ht="30" customHeight="1" thickBot="1" x14ac:dyDescent="0.25">
      <c r="B79" s="18">
        <v>69</v>
      </c>
      <c r="C79" s="25"/>
      <c r="D79" s="26"/>
      <c r="E79" s="26"/>
      <c r="F79" s="26"/>
      <c r="G79" s="26"/>
      <c r="H79" s="26"/>
      <c r="I79" s="26"/>
      <c r="J79" s="26"/>
      <c r="K79" s="10"/>
      <c r="L79" s="26"/>
      <c r="M79" s="26"/>
      <c r="N79" s="26"/>
      <c r="O79" s="26"/>
      <c r="P79" s="26"/>
      <c r="Q79" s="26"/>
      <c r="R79" s="26"/>
      <c r="S79" s="26"/>
      <c r="T79" s="26"/>
      <c r="U79" s="10"/>
      <c r="V79" s="27"/>
      <c r="W79" s="26"/>
      <c r="X79" s="29"/>
      <c r="Y79" s="26"/>
      <c r="Z79" s="10"/>
      <c r="AA79" s="28"/>
    </row>
    <row r="80" spans="2:27" ht="30" customHeight="1" thickBot="1" x14ac:dyDescent="0.25">
      <c r="B80" s="18">
        <v>70</v>
      </c>
      <c r="C80" s="25"/>
      <c r="D80" s="26"/>
      <c r="E80" s="26"/>
      <c r="F80" s="26"/>
      <c r="G80" s="26"/>
      <c r="H80" s="26"/>
      <c r="I80" s="26"/>
      <c r="J80" s="26"/>
      <c r="K80" s="10"/>
      <c r="L80" s="26"/>
      <c r="M80" s="26"/>
      <c r="N80" s="26"/>
      <c r="O80" s="26"/>
      <c r="P80" s="26"/>
      <c r="Q80" s="26"/>
      <c r="R80" s="26"/>
      <c r="S80" s="26"/>
      <c r="T80" s="26"/>
      <c r="U80" s="10"/>
      <c r="V80" s="27"/>
      <c r="W80" s="26"/>
      <c r="X80" s="29"/>
      <c r="Y80" s="26"/>
      <c r="Z80" s="10"/>
      <c r="AA80" s="28"/>
    </row>
    <row r="81" spans="2:27" ht="30" customHeight="1" thickBot="1" x14ac:dyDescent="0.25">
      <c r="B81" s="18">
        <v>71</v>
      </c>
      <c r="C81" s="25"/>
      <c r="D81" s="26"/>
      <c r="E81" s="26"/>
      <c r="F81" s="26"/>
      <c r="G81" s="26"/>
      <c r="H81" s="26"/>
      <c r="I81" s="26"/>
      <c r="J81" s="26"/>
      <c r="K81" s="10"/>
      <c r="L81" s="26"/>
      <c r="M81" s="26"/>
      <c r="N81" s="26"/>
      <c r="O81" s="26"/>
      <c r="P81" s="26"/>
      <c r="Q81" s="26"/>
      <c r="R81" s="26"/>
      <c r="S81" s="26"/>
      <c r="T81" s="26"/>
      <c r="U81" s="10"/>
      <c r="V81" s="27"/>
      <c r="W81" s="26"/>
      <c r="X81" s="29"/>
      <c r="Y81" s="26"/>
      <c r="Z81" s="10"/>
      <c r="AA81" s="28"/>
    </row>
    <row r="82" spans="2:27" ht="30" customHeight="1" thickBot="1" x14ac:dyDescent="0.25">
      <c r="B82" s="18">
        <v>72</v>
      </c>
      <c r="C82" s="25"/>
      <c r="D82" s="26"/>
      <c r="E82" s="26"/>
      <c r="F82" s="26"/>
      <c r="G82" s="26"/>
      <c r="H82" s="26"/>
      <c r="I82" s="26"/>
      <c r="J82" s="26"/>
      <c r="K82" s="10"/>
      <c r="L82" s="26"/>
      <c r="M82" s="26"/>
      <c r="N82" s="26"/>
      <c r="O82" s="26"/>
      <c r="P82" s="26"/>
      <c r="Q82" s="26"/>
      <c r="R82" s="26"/>
      <c r="S82" s="26"/>
      <c r="T82" s="26"/>
      <c r="U82" s="10"/>
      <c r="V82" s="27"/>
      <c r="W82" s="26"/>
      <c r="X82" s="29"/>
      <c r="Y82" s="26"/>
      <c r="Z82" s="10"/>
      <c r="AA82" s="28"/>
    </row>
    <row r="83" spans="2:27" ht="30" customHeight="1" thickBot="1" x14ac:dyDescent="0.25">
      <c r="B83" s="18">
        <v>73</v>
      </c>
      <c r="C83" s="25"/>
      <c r="D83" s="26"/>
      <c r="E83" s="26"/>
      <c r="F83" s="26"/>
      <c r="G83" s="26"/>
      <c r="H83" s="26"/>
      <c r="I83" s="26"/>
      <c r="J83" s="26"/>
      <c r="K83" s="10"/>
      <c r="L83" s="26"/>
      <c r="M83" s="26"/>
      <c r="N83" s="26"/>
      <c r="O83" s="26"/>
      <c r="P83" s="26"/>
      <c r="Q83" s="26"/>
      <c r="R83" s="26"/>
      <c r="S83" s="26"/>
      <c r="T83" s="26"/>
      <c r="U83" s="10"/>
      <c r="V83" s="27"/>
      <c r="W83" s="26"/>
      <c r="X83" s="29"/>
      <c r="Y83" s="26"/>
      <c r="Z83" s="10"/>
      <c r="AA83" s="28"/>
    </row>
    <row r="84" spans="2:27" ht="30" customHeight="1" thickBot="1" x14ac:dyDescent="0.25">
      <c r="B84" s="18">
        <v>74</v>
      </c>
      <c r="C84" s="25"/>
      <c r="D84" s="26"/>
      <c r="E84" s="26"/>
      <c r="F84" s="26"/>
      <c r="G84" s="26"/>
      <c r="H84" s="26"/>
      <c r="I84" s="26"/>
      <c r="J84" s="26"/>
      <c r="K84" s="10"/>
      <c r="L84" s="26"/>
      <c r="M84" s="26"/>
      <c r="N84" s="26"/>
      <c r="O84" s="26"/>
      <c r="P84" s="26"/>
      <c r="Q84" s="26"/>
      <c r="R84" s="26"/>
      <c r="S84" s="26"/>
      <c r="T84" s="26"/>
      <c r="U84" s="10"/>
      <c r="V84" s="27"/>
      <c r="W84" s="26"/>
      <c r="X84" s="29"/>
      <c r="Y84" s="26"/>
      <c r="Z84" s="10"/>
      <c r="AA84" s="28"/>
    </row>
    <row r="85" spans="2:27" ht="30" customHeight="1" thickBot="1" x14ac:dyDescent="0.25">
      <c r="B85" s="18">
        <v>75</v>
      </c>
      <c r="C85" s="25"/>
      <c r="D85" s="26"/>
      <c r="E85" s="26"/>
      <c r="F85" s="26"/>
      <c r="G85" s="26"/>
      <c r="H85" s="26"/>
      <c r="I85" s="26"/>
      <c r="J85" s="26"/>
      <c r="K85" s="10"/>
      <c r="L85" s="26"/>
      <c r="M85" s="26"/>
      <c r="N85" s="26"/>
      <c r="O85" s="26"/>
      <c r="P85" s="26"/>
      <c r="Q85" s="26"/>
      <c r="R85" s="26"/>
      <c r="S85" s="26"/>
      <c r="T85" s="26"/>
      <c r="U85" s="10"/>
      <c r="V85" s="27"/>
      <c r="W85" s="26"/>
      <c r="X85" s="29"/>
      <c r="Y85" s="26"/>
      <c r="Z85" s="10"/>
      <c r="AA85" s="28"/>
    </row>
    <row r="86" spans="2:27" ht="30" customHeight="1" thickBot="1" x14ac:dyDescent="0.25">
      <c r="B86" s="18">
        <v>76</v>
      </c>
      <c r="C86" s="25"/>
      <c r="D86" s="26"/>
      <c r="E86" s="26"/>
      <c r="F86" s="26"/>
      <c r="G86" s="26"/>
      <c r="H86" s="26"/>
      <c r="I86" s="26"/>
      <c r="J86" s="26"/>
      <c r="K86" s="10"/>
      <c r="L86" s="26"/>
      <c r="M86" s="26"/>
      <c r="N86" s="26"/>
      <c r="O86" s="26"/>
      <c r="P86" s="26"/>
      <c r="Q86" s="26"/>
      <c r="R86" s="26"/>
      <c r="S86" s="26"/>
      <c r="T86" s="26"/>
      <c r="U86" s="10"/>
      <c r="V86" s="27"/>
      <c r="W86" s="26"/>
      <c r="X86" s="29"/>
      <c r="Y86" s="26"/>
      <c r="Z86" s="10"/>
      <c r="AA86" s="28"/>
    </row>
    <row r="87" spans="2:27" ht="30" customHeight="1" thickBot="1" x14ac:dyDescent="0.25">
      <c r="B87" s="18">
        <v>77</v>
      </c>
      <c r="C87" s="25"/>
      <c r="D87" s="26"/>
      <c r="E87" s="26"/>
      <c r="F87" s="26"/>
      <c r="G87" s="26"/>
      <c r="H87" s="26"/>
      <c r="I87" s="26"/>
      <c r="J87" s="26"/>
      <c r="K87" s="10"/>
      <c r="L87" s="26"/>
      <c r="M87" s="26"/>
      <c r="N87" s="26"/>
      <c r="O87" s="26"/>
      <c r="P87" s="26"/>
      <c r="Q87" s="26"/>
      <c r="R87" s="26"/>
      <c r="S87" s="26"/>
      <c r="T87" s="26"/>
      <c r="U87" s="10"/>
      <c r="V87" s="27"/>
      <c r="W87" s="26"/>
      <c r="X87" s="29"/>
      <c r="Y87" s="26"/>
      <c r="Z87" s="10"/>
      <c r="AA87" s="28"/>
    </row>
    <row r="88" spans="2:27" ht="30" customHeight="1" thickBot="1" x14ac:dyDescent="0.25">
      <c r="B88" s="18">
        <v>78</v>
      </c>
      <c r="C88" s="25"/>
      <c r="D88" s="26"/>
      <c r="E88" s="26"/>
      <c r="F88" s="26"/>
      <c r="G88" s="26"/>
      <c r="H88" s="26"/>
      <c r="I88" s="26"/>
      <c r="J88" s="26"/>
      <c r="K88" s="10"/>
      <c r="L88" s="26"/>
      <c r="M88" s="26"/>
      <c r="N88" s="26"/>
      <c r="O88" s="26"/>
      <c r="P88" s="26"/>
      <c r="Q88" s="26"/>
      <c r="R88" s="26"/>
      <c r="S88" s="26"/>
      <c r="T88" s="26"/>
      <c r="U88" s="10"/>
      <c r="V88" s="27"/>
      <c r="W88" s="26"/>
      <c r="X88" s="29"/>
      <c r="Y88" s="26"/>
      <c r="Z88" s="10"/>
      <c r="AA88" s="28"/>
    </row>
    <row r="89" spans="2:27" ht="30" customHeight="1" thickBot="1" x14ac:dyDescent="0.25">
      <c r="B89" s="18">
        <v>79</v>
      </c>
      <c r="C89" s="25"/>
      <c r="D89" s="26"/>
      <c r="E89" s="26"/>
      <c r="F89" s="26"/>
      <c r="G89" s="26"/>
      <c r="H89" s="26"/>
      <c r="I89" s="26"/>
      <c r="J89" s="26"/>
      <c r="K89" s="10"/>
      <c r="L89" s="26"/>
      <c r="M89" s="26"/>
      <c r="N89" s="26"/>
      <c r="O89" s="26"/>
      <c r="P89" s="26"/>
      <c r="Q89" s="26"/>
      <c r="R89" s="26"/>
      <c r="S89" s="26"/>
      <c r="T89" s="26"/>
      <c r="U89" s="10"/>
      <c r="V89" s="27"/>
      <c r="W89" s="26"/>
      <c r="X89" s="29"/>
      <c r="Y89" s="26"/>
      <c r="Z89" s="10"/>
      <c r="AA89" s="28"/>
    </row>
    <row r="90" spans="2:27" ht="30" customHeight="1" thickBot="1" x14ac:dyDescent="0.25">
      <c r="B90" s="18">
        <v>80</v>
      </c>
      <c r="C90" s="25"/>
      <c r="D90" s="26"/>
      <c r="E90" s="26"/>
      <c r="F90" s="26"/>
      <c r="G90" s="26"/>
      <c r="H90" s="26"/>
      <c r="I90" s="26"/>
      <c r="J90" s="26"/>
      <c r="K90" s="10"/>
      <c r="L90" s="26"/>
      <c r="M90" s="26"/>
      <c r="N90" s="26"/>
      <c r="O90" s="26"/>
      <c r="P90" s="26"/>
      <c r="Q90" s="26"/>
      <c r="R90" s="26"/>
      <c r="S90" s="26"/>
      <c r="T90" s="26"/>
      <c r="U90" s="10"/>
      <c r="V90" s="27"/>
      <c r="W90" s="26"/>
      <c r="X90" s="29"/>
      <c r="Y90" s="26"/>
      <c r="Z90" s="10"/>
      <c r="AA90" s="28"/>
    </row>
    <row r="91" spans="2:27" ht="30" customHeight="1" thickBot="1" x14ac:dyDescent="0.25">
      <c r="B91" s="18">
        <v>81</v>
      </c>
      <c r="C91" s="25"/>
      <c r="D91" s="26"/>
      <c r="E91" s="26"/>
      <c r="F91" s="26"/>
      <c r="G91" s="26"/>
      <c r="H91" s="26"/>
      <c r="I91" s="26"/>
      <c r="J91" s="26"/>
      <c r="K91" s="10"/>
      <c r="L91" s="26"/>
      <c r="M91" s="26"/>
      <c r="N91" s="26"/>
      <c r="O91" s="26"/>
      <c r="P91" s="26"/>
      <c r="Q91" s="26"/>
      <c r="R91" s="26"/>
      <c r="S91" s="26"/>
      <c r="T91" s="26"/>
      <c r="U91" s="10"/>
      <c r="V91" s="27"/>
      <c r="W91" s="26"/>
      <c r="X91" s="29"/>
      <c r="Y91" s="26"/>
      <c r="Z91" s="10"/>
      <c r="AA91" s="28"/>
    </row>
    <row r="92" spans="2:27" ht="30" customHeight="1" thickBot="1" x14ac:dyDescent="0.25">
      <c r="B92" s="18">
        <v>82</v>
      </c>
      <c r="C92" s="25"/>
      <c r="D92" s="26"/>
      <c r="E92" s="26"/>
      <c r="F92" s="26"/>
      <c r="G92" s="26"/>
      <c r="H92" s="26"/>
      <c r="I92" s="26"/>
      <c r="J92" s="26"/>
      <c r="K92" s="10"/>
      <c r="L92" s="26"/>
      <c r="M92" s="26"/>
      <c r="N92" s="26"/>
      <c r="O92" s="26"/>
      <c r="P92" s="26"/>
      <c r="Q92" s="26"/>
      <c r="R92" s="26"/>
      <c r="S92" s="26"/>
      <c r="T92" s="26"/>
      <c r="U92" s="10"/>
      <c r="V92" s="27"/>
      <c r="W92" s="26"/>
      <c r="X92" s="29"/>
      <c r="Y92" s="26"/>
      <c r="Z92" s="10"/>
      <c r="AA92" s="28"/>
    </row>
    <row r="93" spans="2:27" ht="30" customHeight="1" thickBot="1" x14ac:dyDescent="0.25">
      <c r="B93" s="18">
        <v>83</v>
      </c>
      <c r="C93" s="25"/>
      <c r="D93" s="26"/>
      <c r="E93" s="26"/>
      <c r="F93" s="26"/>
      <c r="G93" s="26"/>
      <c r="H93" s="26"/>
      <c r="I93" s="26"/>
      <c r="J93" s="26"/>
      <c r="K93" s="10"/>
      <c r="L93" s="26"/>
      <c r="M93" s="26"/>
      <c r="N93" s="26"/>
      <c r="O93" s="26"/>
      <c r="P93" s="26"/>
      <c r="Q93" s="26"/>
      <c r="R93" s="26"/>
      <c r="S93" s="26"/>
      <c r="T93" s="26"/>
      <c r="U93" s="10"/>
      <c r="V93" s="27"/>
      <c r="W93" s="26"/>
      <c r="X93" s="29"/>
      <c r="Y93" s="26"/>
      <c r="Z93" s="10"/>
      <c r="AA93" s="28"/>
    </row>
    <row r="94" spans="2:27" ht="30" customHeight="1" thickBot="1" x14ac:dyDescent="0.25">
      <c r="B94" s="18">
        <v>84</v>
      </c>
      <c r="C94" s="25"/>
      <c r="D94" s="26"/>
      <c r="E94" s="26"/>
      <c r="F94" s="26"/>
      <c r="G94" s="26"/>
      <c r="H94" s="26"/>
      <c r="I94" s="26"/>
      <c r="J94" s="26"/>
      <c r="K94" s="10"/>
      <c r="L94" s="26"/>
      <c r="M94" s="26"/>
      <c r="N94" s="26"/>
      <c r="O94" s="26"/>
      <c r="P94" s="26"/>
      <c r="Q94" s="26"/>
      <c r="R94" s="26"/>
      <c r="S94" s="26"/>
      <c r="T94" s="26"/>
      <c r="U94" s="10"/>
      <c r="V94" s="27"/>
      <c r="W94" s="26"/>
      <c r="X94" s="29"/>
      <c r="Y94" s="26"/>
      <c r="Z94" s="10"/>
      <c r="AA94" s="28"/>
    </row>
    <row r="95" spans="2:27" ht="30" customHeight="1" thickBot="1" x14ac:dyDescent="0.25">
      <c r="B95" s="18">
        <v>85</v>
      </c>
      <c r="C95" s="25"/>
      <c r="D95" s="26"/>
      <c r="E95" s="26"/>
      <c r="F95" s="26"/>
      <c r="G95" s="26"/>
      <c r="H95" s="26"/>
      <c r="I95" s="26"/>
      <c r="J95" s="26"/>
      <c r="K95" s="10"/>
      <c r="L95" s="26"/>
      <c r="M95" s="26"/>
      <c r="N95" s="26"/>
      <c r="O95" s="26"/>
      <c r="P95" s="26"/>
      <c r="Q95" s="26"/>
      <c r="R95" s="26"/>
      <c r="S95" s="26"/>
      <c r="T95" s="26"/>
      <c r="U95" s="10"/>
      <c r="V95" s="27"/>
      <c r="W95" s="26"/>
      <c r="X95" s="29"/>
      <c r="Y95" s="26"/>
      <c r="Z95" s="10"/>
      <c r="AA95" s="28"/>
    </row>
    <row r="96" spans="2:27" ht="30" customHeight="1" thickBot="1" x14ac:dyDescent="0.25">
      <c r="B96" s="18">
        <v>86</v>
      </c>
      <c r="C96" s="25"/>
      <c r="D96" s="26"/>
      <c r="E96" s="26"/>
      <c r="F96" s="26"/>
      <c r="G96" s="26"/>
      <c r="H96" s="26"/>
      <c r="I96" s="26"/>
      <c r="J96" s="26"/>
      <c r="K96" s="10"/>
      <c r="L96" s="26"/>
      <c r="M96" s="26"/>
      <c r="N96" s="26"/>
      <c r="O96" s="26"/>
      <c r="P96" s="26"/>
      <c r="Q96" s="26"/>
      <c r="R96" s="26"/>
      <c r="S96" s="26"/>
      <c r="T96" s="26"/>
      <c r="U96" s="10"/>
      <c r="V96" s="27"/>
      <c r="W96" s="26"/>
      <c r="X96" s="29"/>
      <c r="Y96" s="26"/>
      <c r="Z96" s="10"/>
      <c r="AA96" s="28"/>
    </row>
    <row r="97" spans="2:27" ht="30" customHeight="1" thickBot="1" x14ac:dyDescent="0.25">
      <c r="B97" s="18">
        <v>87</v>
      </c>
      <c r="C97" s="25"/>
      <c r="D97" s="26"/>
      <c r="E97" s="26"/>
      <c r="F97" s="26"/>
      <c r="G97" s="26"/>
      <c r="H97" s="26"/>
      <c r="I97" s="26"/>
      <c r="J97" s="26"/>
      <c r="K97" s="10"/>
      <c r="L97" s="26"/>
      <c r="M97" s="26"/>
      <c r="N97" s="26"/>
      <c r="O97" s="26"/>
      <c r="P97" s="26"/>
      <c r="Q97" s="26"/>
      <c r="R97" s="26"/>
      <c r="S97" s="26"/>
      <c r="T97" s="26"/>
      <c r="U97" s="10"/>
      <c r="V97" s="27"/>
      <c r="W97" s="26"/>
      <c r="X97" s="29"/>
      <c r="Y97" s="26"/>
      <c r="Z97" s="10"/>
      <c r="AA97" s="28"/>
    </row>
    <row r="98" spans="2:27" ht="30" customHeight="1" thickBot="1" x14ac:dyDescent="0.25">
      <c r="B98" s="18">
        <v>88</v>
      </c>
      <c r="C98" s="25"/>
      <c r="D98" s="26"/>
      <c r="E98" s="26"/>
      <c r="F98" s="26"/>
      <c r="G98" s="26"/>
      <c r="H98" s="26"/>
      <c r="I98" s="26"/>
      <c r="J98" s="26"/>
      <c r="K98" s="10"/>
      <c r="L98" s="26"/>
      <c r="M98" s="26"/>
      <c r="N98" s="26"/>
      <c r="O98" s="26"/>
      <c r="P98" s="26"/>
      <c r="Q98" s="26"/>
      <c r="R98" s="26"/>
      <c r="S98" s="26"/>
      <c r="T98" s="26"/>
      <c r="U98" s="10"/>
      <c r="V98" s="27"/>
      <c r="W98" s="26"/>
      <c r="X98" s="29"/>
      <c r="Y98" s="26"/>
      <c r="Z98" s="10"/>
      <c r="AA98" s="28"/>
    </row>
    <row r="99" spans="2:27" ht="30" customHeight="1" thickBot="1" x14ac:dyDescent="0.25">
      <c r="B99" s="18">
        <v>89</v>
      </c>
      <c r="C99" s="25"/>
      <c r="D99" s="26"/>
      <c r="E99" s="26"/>
      <c r="F99" s="26"/>
      <c r="G99" s="26"/>
      <c r="H99" s="26"/>
      <c r="I99" s="26"/>
      <c r="J99" s="26"/>
      <c r="K99" s="10"/>
      <c r="L99" s="26"/>
      <c r="M99" s="26"/>
      <c r="N99" s="26"/>
      <c r="O99" s="26"/>
      <c r="P99" s="26"/>
      <c r="Q99" s="26"/>
      <c r="R99" s="26"/>
      <c r="S99" s="26"/>
      <c r="T99" s="26"/>
      <c r="U99" s="10"/>
      <c r="V99" s="27"/>
      <c r="W99" s="26"/>
      <c r="X99" s="29"/>
      <c r="Y99" s="26"/>
      <c r="Z99" s="10"/>
      <c r="AA99" s="28"/>
    </row>
    <row r="100" spans="2:27" ht="30" customHeight="1" thickBot="1" x14ac:dyDescent="0.25">
      <c r="B100" s="18">
        <v>90</v>
      </c>
      <c r="C100" s="25"/>
      <c r="D100" s="26"/>
      <c r="E100" s="26"/>
      <c r="F100" s="26"/>
      <c r="G100" s="26"/>
      <c r="H100" s="26"/>
      <c r="I100" s="26"/>
      <c r="J100" s="26"/>
      <c r="K100" s="10"/>
      <c r="L100" s="26"/>
      <c r="M100" s="26"/>
      <c r="N100" s="26"/>
      <c r="O100" s="26"/>
      <c r="P100" s="26"/>
      <c r="Q100" s="26"/>
      <c r="R100" s="26"/>
      <c r="S100" s="26"/>
      <c r="T100" s="26"/>
      <c r="U100" s="10"/>
      <c r="V100" s="27"/>
      <c r="W100" s="26"/>
      <c r="X100" s="29"/>
      <c r="Y100" s="26"/>
      <c r="Z100" s="10"/>
      <c r="AA100" s="28"/>
    </row>
    <row r="101" spans="2:27" ht="30" customHeight="1" thickBot="1" x14ac:dyDescent="0.25">
      <c r="B101" s="18">
        <v>91</v>
      </c>
      <c r="C101" s="25"/>
      <c r="D101" s="26"/>
      <c r="E101" s="26"/>
      <c r="F101" s="26"/>
      <c r="G101" s="26"/>
      <c r="H101" s="26"/>
      <c r="I101" s="26"/>
      <c r="J101" s="26"/>
      <c r="K101" s="10"/>
      <c r="L101" s="26"/>
      <c r="M101" s="26"/>
      <c r="N101" s="26"/>
      <c r="O101" s="26"/>
      <c r="P101" s="26"/>
      <c r="Q101" s="26"/>
      <c r="R101" s="26"/>
      <c r="S101" s="26"/>
      <c r="T101" s="26"/>
      <c r="U101" s="10"/>
      <c r="V101" s="27"/>
      <c r="W101" s="26"/>
      <c r="X101" s="29"/>
      <c r="Y101" s="26"/>
      <c r="Z101" s="10"/>
      <c r="AA101" s="28"/>
    </row>
    <row r="102" spans="2:27" ht="30" customHeight="1" thickBot="1" x14ac:dyDescent="0.25">
      <c r="B102" s="18">
        <v>92</v>
      </c>
      <c r="C102" s="25"/>
      <c r="D102" s="26"/>
      <c r="E102" s="26"/>
      <c r="F102" s="26"/>
      <c r="G102" s="26"/>
      <c r="H102" s="26"/>
      <c r="I102" s="26"/>
      <c r="J102" s="26"/>
      <c r="K102" s="10"/>
      <c r="L102" s="26"/>
      <c r="M102" s="26"/>
      <c r="N102" s="26"/>
      <c r="O102" s="26"/>
      <c r="P102" s="26"/>
      <c r="Q102" s="26"/>
      <c r="R102" s="26"/>
      <c r="S102" s="26"/>
      <c r="T102" s="26"/>
      <c r="U102" s="10"/>
      <c r="V102" s="27"/>
      <c r="W102" s="26"/>
      <c r="X102" s="29"/>
      <c r="Y102" s="26"/>
      <c r="Z102" s="10"/>
      <c r="AA102" s="28"/>
    </row>
    <row r="103" spans="2:27" ht="30" customHeight="1" thickBot="1" x14ac:dyDescent="0.25">
      <c r="B103" s="18">
        <v>93</v>
      </c>
      <c r="C103" s="25"/>
      <c r="D103" s="26"/>
      <c r="E103" s="26"/>
      <c r="F103" s="26"/>
      <c r="G103" s="26"/>
      <c r="H103" s="26"/>
      <c r="I103" s="26"/>
      <c r="J103" s="26"/>
      <c r="K103" s="10"/>
      <c r="L103" s="26"/>
      <c r="M103" s="26"/>
      <c r="N103" s="26"/>
      <c r="O103" s="26"/>
      <c r="P103" s="26"/>
      <c r="Q103" s="26"/>
      <c r="R103" s="26"/>
      <c r="S103" s="26"/>
      <c r="T103" s="26"/>
      <c r="U103" s="10"/>
      <c r="V103" s="27"/>
      <c r="W103" s="26"/>
      <c r="X103" s="29"/>
      <c r="Y103" s="26"/>
      <c r="Z103" s="10"/>
      <c r="AA103" s="28"/>
    </row>
    <row r="104" spans="2:27" ht="30" customHeight="1" thickBot="1" x14ac:dyDescent="0.25">
      <c r="B104" s="18">
        <v>94</v>
      </c>
      <c r="C104" s="25"/>
      <c r="D104" s="26"/>
      <c r="E104" s="26"/>
      <c r="F104" s="26"/>
      <c r="G104" s="26"/>
      <c r="H104" s="26"/>
      <c r="I104" s="26"/>
      <c r="J104" s="26"/>
      <c r="K104" s="10"/>
      <c r="L104" s="26"/>
      <c r="M104" s="26"/>
      <c r="N104" s="26"/>
      <c r="O104" s="26"/>
      <c r="P104" s="26"/>
      <c r="Q104" s="26"/>
      <c r="R104" s="26"/>
      <c r="S104" s="26"/>
      <c r="T104" s="26"/>
      <c r="U104" s="10"/>
      <c r="V104" s="27"/>
      <c r="W104" s="26"/>
      <c r="X104" s="29"/>
      <c r="Y104" s="26"/>
      <c r="Z104" s="10"/>
      <c r="AA104" s="28"/>
    </row>
    <row r="105" spans="2:27" ht="30" customHeight="1" thickBot="1" x14ac:dyDescent="0.25">
      <c r="B105" s="18">
        <v>95</v>
      </c>
      <c r="C105" s="25"/>
      <c r="D105" s="26"/>
      <c r="E105" s="26"/>
      <c r="F105" s="26"/>
      <c r="G105" s="26"/>
      <c r="H105" s="26"/>
      <c r="I105" s="26"/>
      <c r="J105" s="26"/>
      <c r="K105" s="10"/>
      <c r="L105" s="26"/>
      <c r="M105" s="26"/>
      <c r="N105" s="26"/>
      <c r="O105" s="26"/>
      <c r="P105" s="26"/>
      <c r="Q105" s="26"/>
      <c r="R105" s="26"/>
      <c r="S105" s="26"/>
      <c r="T105" s="26"/>
      <c r="U105" s="10"/>
      <c r="V105" s="27"/>
      <c r="W105" s="26"/>
      <c r="X105" s="29"/>
      <c r="Y105" s="26"/>
      <c r="Z105" s="10"/>
      <c r="AA105" s="28"/>
    </row>
    <row r="106" spans="2:27" ht="30" customHeight="1" thickBot="1" x14ac:dyDescent="0.25">
      <c r="B106" s="18">
        <v>96</v>
      </c>
      <c r="C106" s="25"/>
      <c r="D106" s="26"/>
      <c r="E106" s="26"/>
      <c r="F106" s="26"/>
      <c r="G106" s="26"/>
      <c r="H106" s="26"/>
      <c r="I106" s="26"/>
      <c r="J106" s="26"/>
      <c r="K106" s="10"/>
      <c r="L106" s="26"/>
      <c r="M106" s="26"/>
      <c r="N106" s="26"/>
      <c r="O106" s="26"/>
      <c r="P106" s="26"/>
      <c r="Q106" s="26"/>
      <c r="R106" s="26"/>
      <c r="S106" s="26"/>
      <c r="T106" s="26"/>
      <c r="U106" s="10"/>
      <c r="V106" s="27"/>
      <c r="W106" s="26"/>
      <c r="X106" s="29"/>
      <c r="Y106" s="26"/>
      <c r="Z106" s="10"/>
      <c r="AA106" s="28"/>
    </row>
    <row r="107" spans="2:27" ht="30" customHeight="1" thickBot="1" x14ac:dyDescent="0.25">
      <c r="B107" s="18">
        <v>97</v>
      </c>
      <c r="C107" s="25"/>
      <c r="D107" s="26"/>
      <c r="E107" s="26"/>
      <c r="F107" s="26"/>
      <c r="G107" s="26"/>
      <c r="H107" s="26"/>
      <c r="I107" s="26"/>
      <c r="J107" s="26"/>
      <c r="K107" s="10"/>
      <c r="L107" s="26"/>
      <c r="M107" s="26"/>
      <c r="N107" s="26"/>
      <c r="O107" s="26"/>
      <c r="P107" s="26"/>
      <c r="Q107" s="26"/>
      <c r="R107" s="26"/>
      <c r="S107" s="26"/>
      <c r="T107" s="26"/>
      <c r="U107" s="10"/>
      <c r="V107" s="27"/>
      <c r="W107" s="26"/>
      <c r="X107" s="29"/>
      <c r="Y107" s="26"/>
      <c r="Z107" s="10"/>
      <c r="AA107" s="28"/>
    </row>
    <row r="108" spans="2:27" ht="30" customHeight="1" thickBot="1" x14ac:dyDescent="0.25">
      <c r="B108" s="18">
        <v>98</v>
      </c>
      <c r="C108" s="25"/>
      <c r="D108" s="26"/>
      <c r="E108" s="26"/>
      <c r="F108" s="26"/>
      <c r="G108" s="26"/>
      <c r="H108" s="26"/>
      <c r="I108" s="26"/>
      <c r="J108" s="26"/>
      <c r="K108" s="10"/>
      <c r="L108" s="26"/>
      <c r="M108" s="26"/>
      <c r="N108" s="26"/>
      <c r="O108" s="26"/>
      <c r="P108" s="26"/>
      <c r="Q108" s="26"/>
      <c r="R108" s="26"/>
      <c r="S108" s="26"/>
      <c r="T108" s="26"/>
      <c r="U108" s="10"/>
      <c r="V108" s="27"/>
      <c r="W108" s="26"/>
      <c r="X108" s="29"/>
      <c r="Y108" s="26"/>
      <c r="Z108" s="10"/>
      <c r="AA108" s="28"/>
    </row>
    <row r="109" spans="2:27" ht="30" customHeight="1" thickBot="1" x14ac:dyDescent="0.25">
      <c r="B109" s="18">
        <v>99</v>
      </c>
      <c r="C109" s="25"/>
      <c r="D109" s="26"/>
      <c r="E109" s="26"/>
      <c r="F109" s="26"/>
      <c r="G109" s="26"/>
      <c r="H109" s="26"/>
      <c r="I109" s="26"/>
      <c r="J109" s="26"/>
      <c r="K109" s="10"/>
      <c r="L109" s="26"/>
      <c r="M109" s="26"/>
      <c r="N109" s="26"/>
      <c r="O109" s="26"/>
      <c r="P109" s="26"/>
      <c r="Q109" s="26"/>
      <c r="R109" s="26"/>
      <c r="S109" s="26"/>
      <c r="T109" s="26"/>
      <c r="U109" s="10"/>
      <c r="V109" s="27"/>
      <c r="W109" s="26"/>
      <c r="X109" s="29"/>
      <c r="Y109" s="26"/>
      <c r="Z109" s="10"/>
      <c r="AA109" s="28"/>
    </row>
    <row r="110" spans="2:27" ht="30" customHeight="1" thickBot="1" x14ac:dyDescent="0.25">
      <c r="B110" s="18">
        <v>100</v>
      </c>
      <c r="C110" s="25"/>
      <c r="D110" s="26"/>
      <c r="E110" s="26"/>
      <c r="F110" s="26"/>
      <c r="G110" s="26"/>
      <c r="H110" s="26"/>
      <c r="I110" s="26"/>
      <c r="J110" s="26"/>
      <c r="K110" s="10"/>
      <c r="L110" s="26"/>
      <c r="M110" s="26"/>
      <c r="N110" s="26"/>
      <c r="O110" s="26"/>
      <c r="P110" s="26"/>
      <c r="Q110" s="26"/>
      <c r="R110" s="26"/>
      <c r="S110" s="26"/>
      <c r="T110" s="26"/>
      <c r="U110" s="10"/>
      <c r="V110" s="27"/>
      <c r="W110" s="26"/>
      <c r="X110" s="29"/>
      <c r="Y110" s="26"/>
      <c r="Z110" s="10"/>
      <c r="AA110" s="28"/>
    </row>
    <row r="111" spans="2:27" ht="30" customHeight="1" thickBot="1" x14ac:dyDescent="0.25">
      <c r="B111" s="18">
        <v>101</v>
      </c>
      <c r="C111" s="25"/>
      <c r="D111" s="26"/>
      <c r="E111" s="26"/>
      <c r="F111" s="26"/>
      <c r="G111" s="26"/>
      <c r="H111" s="26"/>
      <c r="I111" s="26"/>
      <c r="J111" s="26"/>
      <c r="K111" s="10"/>
      <c r="L111" s="26"/>
      <c r="M111" s="26"/>
      <c r="N111" s="26"/>
      <c r="O111" s="26"/>
      <c r="P111" s="26"/>
      <c r="Q111" s="26"/>
      <c r="R111" s="26"/>
      <c r="S111" s="26"/>
      <c r="T111" s="26"/>
      <c r="U111" s="10"/>
      <c r="V111" s="27"/>
      <c r="W111" s="26"/>
      <c r="X111" s="29"/>
      <c r="Y111" s="26"/>
      <c r="Z111" s="10"/>
      <c r="AA111" s="28"/>
    </row>
    <row r="112" spans="2:27" ht="30" customHeight="1" thickBot="1" x14ac:dyDescent="0.25">
      <c r="B112" s="18">
        <v>102</v>
      </c>
      <c r="C112" s="25"/>
      <c r="D112" s="26"/>
      <c r="E112" s="26"/>
      <c r="F112" s="26"/>
      <c r="G112" s="26"/>
      <c r="H112" s="26"/>
      <c r="I112" s="26"/>
      <c r="J112" s="26"/>
      <c r="K112" s="10"/>
      <c r="L112" s="26"/>
      <c r="M112" s="26"/>
      <c r="N112" s="26"/>
      <c r="O112" s="26"/>
      <c r="P112" s="26"/>
      <c r="Q112" s="26"/>
      <c r="R112" s="26"/>
      <c r="S112" s="26"/>
      <c r="T112" s="26"/>
      <c r="U112" s="10"/>
      <c r="V112" s="27"/>
      <c r="W112" s="26"/>
      <c r="X112" s="29"/>
      <c r="Y112" s="26"/>
      <c r="Z112" s="10"/>
      <c r="AA112" s="28"/>
    </row>
    <row r="113" spans="2:27" ht="30" customHeight="1" thickBot="1" x14ac:dyDescent="0.25">
      <c r="B113" s="18">
        <v>103</v>
      </c>
      <c r="C113" s="25"/>
      <c r="D113" s="26"/>
      <c r="E113" s="26"/>
      <c r="F113" s="26"/>
      <c r="G113" s="26"/>
      <c r="H113" s="26"/>
      <c r="I113" s="26"/>
      <c r="J113" s="26"/>
      <c r="K113" s="10"/>
      <c r="L113" s="26"/>
      <c r="M113" s="26"/>
      <c r="N113" s="26"/>
      <c r="O113" s="26"/>
      <c r="P113" s="26"/>
      <c r="Q113" s="26"/>
      <c r="R113" s="26"/>
      <c r="S113" s="26"/>
      <c r="T113" s="26"/>
      <c r="U113" s="10"/>
      <c r="V113" s="27"/>
      <c r="W113" s="26"/>
      <c r="X113" s="29"/>
      <c r="Y113" s="26"/>
      <c r="Z113" s="10"/>
      <c r="AA113" s="28"/>
    </row>
    <row r="114" spans="2:27" ht="30" customHeight="1" thickBot="1" x14ac:dyDescent="0.25">
      <c r="B114" s="18">
        <v>104</v>
      </c>
      <c r="C114" s="25"/>
      <c r="D114" s="26"/>
      <c r="E114" s="26"/>
      <c r="F114" s="26"/>
      <c r="G114" s="26"/>
      <c r="H114" s="26"/>
      <c r="I114" s="26"/>
      <c r="J114" s="26"/>
      <c r="K114" s="10"/>
      <c r="L114" s="26"/>
      <c r="M114" s="26"/>
      <c r="N114" s="26"/>
      <c r="O114" s="26"/>
      <c r="P114" s="26"/>
      <c r="Q114" s="26"/>
      <c r="R114" s="26"/>
      <c r="S114" s="26"/>
      <c r="T114" s="26"/>
      <c r="U114" s="10"/>
      <c r="V114" s="27"/>
      <c r="W114" s="26"/>
      <c r="X114" s="29"/>
      <c r="Y114" s="26"/>
      <c r="Z114" s="10"/>
      <c r="AA114" s="28"/>
    </row>
    <row r="115" spans="2:27" ht="30" customHeight="1" thickBot="1" x14ac:dyDescent="0.25">
      <c r="B115" s="18">
        <v>105</v>
      </c>
      <c r="C115" s="25"/>
      <c r="D115" s="26"/>
      <c r="E115" s="26"/>
      <c r="F115" s="26"/>
      <c r="G115" s="26"/>
      <c r="H115" s="26"/>
      <c r="I115" s="26"/>
      <c r="J115" s="26"/>
      <c r="K115" s="10"/>
      <c r="L115" s="26"/>
      <c r="M115" s="26"/>
      <c r="N115" s="26"/>
      <c r="O115" s="26"/>
      <c r="P115" s="26"/>
      <c r="Q115" s="26"/>
      <c r="R115" s="26"/>
      <c r="S115" s="26"/>
      <c r="T115" s="26"/>
      <c r="U115" s="10"/>
      <c r="V115" s="27"/>
      <c r="W115" s="26"/>
      <c r="X115" s="29"/>
      <c r="Y115" s="26"/>
      <c r="Z115" s="10"/>
      <c r="AA115" s="28"/>
    </row>
    <row r="116" spans="2:27" ht="30" customHeight="1" thickBot="1" x14ac:dyDescent="0.25">
      <c r="B116" s="18">
        <v>106</v>
      </c>
      <c r="C116" s="25"/>
      <c r="D116" s="26"/>
      <c r="E116" s="26"/>
      <c r="F116" s="26"/>
      <c r="G116" s="26"/>
      <c r="H116" s="26"/>
      <c r="I116" s="26"/>
      <c r="J116" s="26"/>
      <c r="K116" s="10"/>
      <c r="L116" s="26"/>
      <c r="M116" s="26"/>
      <c r="N116" s="26"/>
      <c r="O116" s="26"/>
      <c r="P116" s="26"/>
      <c r="Q116" s="26"/>
      <c r="R116" s="26"/>
      <c r="S116" s="26"/>
      <c r="T116" s="26"/>
      <c r="U116" s="10"/>
      <c r="V116" s="27"/>
      <c r="W116" s="26"/>
      <c r="X116" s="29"/>
      <c r="Y116" s="26"/>
      <c r="Z116" s="10"/>
      <c r="AA116" s="28"/>
    </row>
    <row r="117" spans="2:27" ht="30" customHeight="1" thickBot="1" x14ac:dyDescent="0.25">
      <c r="B117" s="18">
        <v>107</v>
      </c>
      <c r="C117" s="25"/>
      <c r="D117" s="26"/>
      <c r="E117" s="26"/>
      <c r="F117" s="26"/>
      <c r="G117" s="26"/>
      <c r="H117" s="26"/>
      <c r="I117" s="26"/>
      <c r="J117" s="26"/>
      <c r="K117" s="10"/>
      <c r="L117" s="26"/>
      <c r="M117" s="26"/>
      <c r="N117" s="26"/>
      <c r="O117" s="26"/>
      <c r="P117" s="26"/>
      <c r="Q117" s="26"/>
      <c r="R117" s="26"/>
      <c r="S117" s="26"/>
      <c r="T117" s="26"/>
      <c r="U117" s="10"/>
      <c r="V117" s="27"/>
      <c r="W117" s="26"/>
      <c r="X117" s="29"/>
      <c r="Y117" s="26"/>
      <c r="Z117" s="10"/>
      <c r="AA117" s="28"/>
    </row>
    <row r="118" spans="2:27" ht="30" customHeight="1" thickBot="1" x14ac:dyDescent="0.25">
      <c r="B118" s="18">
        <v>108</v>
      </c>
      <c r="C118" s="25"/>
      <c r="D118" s="26"/>
      <c r="E118" s="26"/>
      <c r="F118" s="26"/>
      <c r="G118" s="26"/>
      <c r="H118" s="26"/>
      <c r="I118" s="26"/>
      <c r="J118" s="26"/>
      <c r="K118" s="10"/>
      <c r="L118" s="26"/>
      <c r="M118" s="26"/>
      <c r="N118" s="26"/>
      <c r="O118" s="26"/>
      <c r="P118" s="26"/>
      <c r="Q118" s="26"/>
      <c r="R118" s="26"/>
      <c r="S118" s="26"/>
      <c r="T118" s="26"/>
      <c r="U118" s="10"/>
      <c r="V118" s="27"/>
      <c r="W118" s="26"/>
      <c r="X118" s="29"/>
      <c r="Y118" s="26"/>
      <c r="Z118" s="10"/>
      <c r="AA118" s="28"/>
    </row>
    <row r="119" spans="2:27" ht="30" customHeight="1" thickBot="1" x14ac:dyDescent="0.25">
      <c r="B119" s="18">
        <v>109</v>
      </c>
      <c r="C119" s="25"/>
      <c r="D119" s="26"/>
      <c r="E119" s="26"/>
      <c r="F119" s="26"/>
      <c r="G119" s="26"/>
      <c r="H119" s="26"/>
      <c r="I119" s="26"/>
      <c r="J119" s="26"/>
      <c r="K119" s="10"/>
      <c r="L119" s="26"/>
      <c r="M119" s="26"/>
      <c r="N119" s="26"/>
      <c r="O119" s="26"/>
      <c r="P119" s="26"/>
      <c r="Q119" s="26"/>
      <c r="R119" s="26"/>
      <c r="S119" s="26"/>
      <c r="T119" s="26"/>
      <c r="U119" s="10"/>
      <c r="V119" s="27"/>
      <c r="W119" s="26"/>
      <c r="X119" s="29"/>
      <c r="Y119" s="26"/>
      <c r="Z119" s="10"/>
      <c r="AA119" s="28"/>
    </row>
    <row r="120" spans="2:27" ht="30" customHeight="1" thickBot="1" x14ac:dyDescent="0.25">
      <c r="B120" s="18">
        <v>110</v>
      </c>
      <c r="C120" s="25"/>
      <c r="D120" s="26"/>
      <c r="E120" s="26"/>
      <c r="F120" s="26"/>
      <c r="G120" s="26"/>
      <c r="H120" s="26"/>
      <c r="I120" s="26"/>
      <c r="J120" s="26"/>
      <c r="K120" s="10"/>
      <c r="L120" s="26"/>
      <c r="M120" s="26"/>
      <c r="N120" s="26"/>
      <c r="O120" s="26"/>
      <c r="P120" s="26"/>
      <c r="Q120" s="26"/>
      <c r="R120" s="26"/>
      <c r="S120" s="26"/>
      <c r="T120" s="26"/>
      <c r="U120" s="10"/>
      <c r="V120" s="27"/>
      <c r="W120" s="26"/>
      <c r="X120" s="29"/>
      <c r="Y120" s="26"/>
      <c r="Z120" s="10"/>
      <c r="AA120" s="28"/>
    </row>
    <row r="121" spans="2:27" ht="30" customHeight="1" thickBot="1" x14ac:dyDescent="0.25">
      <c r="B121" s="18">
        <v>111</v>
      </c>
      <c r="C121" s="25"/>
      <c r="D121" s="26"/>
      <c r="E121" s="26"/>
      <c r="F121" s="26"/>
      <c r="G121" s="26"/>
      <c r="H121" s="26"/>
      <c r="I121" s="26"/>
      <c r="J121" s="26"/>
      <c r="K121" s="10"/>
      <c r="L121" s="26"/>
      <c r="M121" s="26"/>
      <c r="N121" s="26"/>
      <c r="O121" s="26"/>
      <c r="P121" s="26"/>
      <c r="Q121" s="26"/>
      <c r="R121" s="26"/>
      <c r="S121" s="26"/>
      <c r="T121" s="26"/>
      <c r="U121" s="10"/>
      <c r="V121" s="27"/>
      <c r="W121" s="26"/>
      <c r="X121" s="29"/>
      <c r="Y121" s="26"/>
      <c r="Z121" s="10"/>
      <c r="AA121" s="28"/>
    </row>
    <row r="122" spans="2:27" ht="30" customHeight="1" thickBot="1" x14ac:dyDescent="0.25">
      <c r="B122" s="18">
        <v>112</v>
      </c>
      <c r="C122" s="25"/>
      <c r="D122" s="26"/>
      <c r="E122" s="26"/>
      <c r="F122" s="26"/>
      <c r="G122" s="26"/>
      <c r="H122" s="26"/>
      <c r="I122" s="26"/>
      <c r="J122" s="26"/>
      <c r="K122" s="10"/>
      <c r="L122" s="26"/>
      <c r="M122" s="26"/>
      <c r="N122" s="26"/>
      <c r="O122" s="26"/>
      <c r="P122" s="26"/>
      <c r="Q122" s="26"/>
      <c r="R122" s="26"/>
      <c r="S122" s="26"/>
      <c r="T122" s="26"/>
      <c r="U122" s="10"/>
      <c r="V122" s="27"/>
      <c r="W122" s="26"/>
      <c r="X122" s="29"/>
      <c r="Y122" s="26"/>
      <c r="Z122" s="10"/>
      <c r="AA122" s="28"/>
    </row>
    <row r="123" spans="2:27" ht="30" customHeight="1" thickBot="1" x14ac:dyDescent="0.25">
      <c r="B123" s="18">
        <v>113</v>
      </c>
      <c r="C123" s="25"/>
      <c r="D123" s="26"/>
      <c r="E123" s="26"/>
      <c r="F123" s="26"/>
      <c r="G123" s="26"/>
      <c r="H123" s="26"/>
      <c r="I123" s="26"/>
      <c r="J123" s="26"/>
      <c r="K123" s="10"/>
      <c r="L123" s="26"/>
      <c r="M123" s="26"/>
      <c r="N123" s="26"/>
      <c r="O123" s="26"/>
      <c r="P123" s="26"/>
      <c r="Q123" s="26"/>
      <c r="R123" s="26"/>
      <c r="S123" s="26"/>
      <c r="T123" s="26"/>
      <c r="U123" s="10"/>
      <c r="V123" s="27"/>
      <c r="W123" s="26"/>
      <c r="X123" s="29"/>
      <c r="Y123" s="26"/>
      <c r="Z123" s="10"/>
      <c r="AA123" s="28"/>
    </row>
    <row r="124" spans="2:27" ht="30" customHeight="1" thickBot="1" x14ac:dyDescent="0.25">
      <c r="B124" s="18">
        <v>114</v>
      </c>
      <c r="C124" s="25"/>
      <c r="D124" s="26"/>
      <c r="E124" s="26"/>
      <c r="F124" s="26"/>
      <c r="G124" s="26"/>
      <c r="H124" s="26"/>
      <c r="I124" s="26"/>
      <c r="J124" s="26"/>
      <c r="K124" s="10"/>
      <c r="L124" s="26"/>
      <c r="M124" s="26"/>
      <c r="N124" s="26"/>
      <c r="O124" s="26"/>
      <c r="P124" s="26"/>
      <c r="Q124" s="26"/>
      <c r="R124" s="26"/>
      <c r="S124" s="26"/>
      <c r="T124" s="26"/>
      <c r="U124" s="10"/>
      <c r="V124" s="27"/>
      <c r="W124" s="26"/>
      <c r="X124" s="29"/>
      <c r="Y124" s="26"/>
      <c r="Z124" s="10"/>
      <c r="AA124" s="28"/>
    </row>
    <row r="125" spans="2:27" ht="30" customHeight="1" thickBot="1" x14ac:dyDescent="0.25">
      <c r="B125" s="18">
        <v>115</v>
      </c>
      <c r="C125" s="25"/>
      <c r="D125" s="26"/>
      <c r="E125" s="26"/>
      <c r="F125" s="26"/>
      <c r="G125" s="26"/>
      <c r="H125" s="26"/>
      <c r="I125" s="26"/>
      <c r="J125" s="26"/>
      <c r="K125" s="10"/>
      <c r="L125" s="26"/>
      <c r="M125" s="26"/>
      <c r="N125" s="26"/>
      <c r="O125" s="26"/>
      <c r="P125" s="26"/>
      <c r="Q125" s="26"/>
      <c r="R125" s="26"/>
      <c r="S125" s="26"/>
      <c r="T125" s="26"/>
      <c r="U125" s="10"/>
      <c r="V125" s="27"/>
      <c r="W125" s="26"/>
      <c r="X125" s="29"/>
      <c r="Y125" s="26"/>
      <c r="Z125" s="10"/>
      <c r="AA125" s="28"/>
    </row>
    <row r="126" spans="2:27" ht="30" customHeight="1" thickBot="1" x14ac:dyDescent="0.25">
      <c r="B126" s="18">
        <v>116</v>
      </c>
      <c r="C126" s="25"/>
      <c r="D126" s="26"/>
      <c r="E126" s="26"/>
      <c r="F126" s="26"/>
      <c r="G126" s="26"/>
      <c r="H126" s="26"/>
      <c r="I126" s="26"/>
      <c r="J126" s="26"/>
      <c r="K126" s="10"/>
      <c r="L126" s="26"/>
      <c r="M126" s="26"/>
      <c r="N126" s="26"/>
      <c r="O126" s="26"/>
      <c r="P126" s="26"/>
      <c r="Q126" s="26"/>
      <c r="R126" s="26"/>
      <c r="S126" s="26"/>
      <c r="T126" s="26"/>
      <c r="U126" s="10"/>
      <c r="V126" s="27"/>
      <c r="W126" s="26"/>
      <c r="X126" s="29"/>
      <c r="Y126" s="26"/>
      <c r="Z126" s="10"/>
      <c r="AA126" s="28"/>
    </row>
    <row r="127" spans="2:27" ht="30" customHeight="1" thickBot="1" x14ac:dyDescent="0.25">
      <c r="B127" s="18">
        <v>117</v>
      </c>
      <c r="C127" s="25"/>
      <c r="D127" s="26"/>
      <c r="E127" s="26"/>
      <c r="F127" s="26"/>
      <c r="G127" s="26"/>
      <c r="H127" s="26"/>
      <c r="I127" s="26"/>
      <c r="J127" s="26"/>
      <c r="K127" s="10"/>
      <c r="L127" s="26"/>
      <c r="M127" s="26"/>
      <c r="N127" s="26"/>
      <c r="O127" s="26"/>
      <c r="P127" s="26"/>
      <c r="Q127" s="26"/>
      <c r="R127" s="26"/>
      <c r="S127" s="26"/>
      <c r="T127" s="26"/>
      <c r="U127" s="10"/>
      <c r="V127" s="27"/>
      <c r="W127" s="26"/>
      <c r="X127" s="29"/>
      <c r="Y127" s="26"/>
      <c r="Z127" s="10"/>
      <c r="AA127" s="28"/>
    </row>
    <row r="128" spans="2:27" ht="30" customHeight="1" thickBot="1" x14ac:dyDescent="0.25">
      <c r="B128" s="18">
        <v>118</v>
      </c>
      <c r="C128" s="25"/>
      <c r="D128" s="26"/>
      <c r="E128" s="26"/>
      <c r="F128" s="26"/>
      <c r="G128" s="26"/>
      <c r="H128" s="26"/>
      <c r="I128" s="26"/>
      <c r="J128" s="26"/>
      <c r="K128" s="10"/>
      <c r="L128" s="26"/>
      <c r="M128" s="26"/>
      <c r="N128" s="26"/>
      <c r="O128" s="26"/>
      <c r="P128" s="26"/>
      <c r="Q128" s="26"/>
      <c r="R128" s="26"/>
      <c r="S128" s="26"/>
      <c r="T128" s="26"/>
      <c r="U128" s="10"/>
      <c r="V128" s="27"/>
      <c r="W128" s="26"/>
      <c r="X128" s="29"/>
      <c r="Y128" s="26"/>
      <c r="Z128" s="10"/>
      <c r="AA128" s="28"/>
    </row>
    <row r="129" spans="2:27" ht="30" customHeight="1" thickBot="1" x14ac:dyDescent="0.25">
      <c r="B129" s="18">
        <v>119</v>
      </c>
      <c r="C129" s="25"/>
      <c r="D129" s="26"/>
      <c r="E129" s="26"/>
      <c r="F129" s="26"/>
      <c r="G129" s="26"/>
      <c r="H129" s="26"/>
      <c r="I129" s="26"/>
      <c r="J129" s="26"/>
      <c r="K129" s="10"/>
      <c r="L129" s="26"/>
      <c r="M129" s="26"/>
      <c r="N129" s="26"/>
      <c r="O129" s="26"/>
      <c r="P129" s="26"/>
      <c r="Q129" s="26"/>
      <c r="R129" s="26"/>
      <c r="S129" s="26"/>
      <c r="T129" s="26"/>
      <c r="U129" s="10"/>
      <c r="V129" s="27"/>
      <c r="W129" s="26"/>
      <c r="X129" s="29"/>
      <c r="Y129" s="26"/>
      <c r="Z129" s="10"/>
      <c r="AA129" s="28"/>
    </row>
    <row r="130" spans="2:27" ht="30" customHeight="1" thickBot="1" x14ac:dyDescent="0.25">
      <c r="B130" s="18">
        <v>120</v>
      </c>
      <c r="C130" s="25"/>
      <c r="D130" s="26"/>
      <c r="E130" s="26"/>
      <c r="F130" s="26"/>
      <c r="G130" s="26"/>
      <c r="H130" s="26"/>
      <c r="I130" s="26"/>
      <c r="J130" s="26"/>
      <c r="K130" s="10"/>
      <c r="L130" s="26"/>
      <c r="M130" s="26"/>
      <c r="N130" s="26"/>
      <c r="O130" s="26"/>
      <c r="P130" s="26"/>
      <c r="Q130" s="26"/>
      <c r="R130" s="26"/>
      <c r="S130" s="26"/>
      <c r="T130" s="26"/>
      <c r="U130" s="10"/>
      <c r="V130" s="27"/>
      <c r="W130" s="26"/>
      <c r="X130" s="29"/>
      <c r="Y130" s="26"/>
      <c r="Z130" s="10"/>
      <c r="AA130" s="28"/>
    </row>
    <row r="131" spans="2:27" ht="30" customHeight="1" thickBot="1" x14ac:dyDescent="0.25">
      <c r="B131" s="18">
        <v>121</v>
      </c>
      <c r="C131" s="25"/>
      <c r="D131" s="26"/>
      <c r="E131" s="26"/>
      <c r="F131" s="26"/>
      <c r="G131" s="26"/>
      <c r="H131" s="26"/>
      <c r="I131" s="26"/>
      <c r="J131" s="26"/>
      <c r="K131" s="10"/>
      <c r="L131" s="26"/>
      <c r="M131" s="26"/>
      <c r="N131" s="26"/>
      <c r="O131" s="26"/>
      <c r="P131" s="26"/>
      <c r="Q131" s="26"/>
      <c r="R131" s="26"/>
      <c r="S131" s="26"/>
      <c r="T131" s="26"/>
      <c r="U131" s="10"/>
      <c r="V131" s="27"/>
      <c r="W131" s="26"/>
      <c r="X131" s="29"/>
      <c r="Y131" s="26"/>
      <c r="Z131" s="10"/>
      <c r="AA131" s="28"/>
    </row>
    <row r="132" spans="2:27" ht="30" customHeight="1" thickBot="1" x14ac:dyDescent="0.25">
      <c r="B132" s="18">
        <v>122</v>
      </c>
      <c r="C132" s="25"/>
      <c r="D132" s="26"/>
      <c r="E132" s="26"/>
      <c r="F132" s="26"/>
      <c r="G132" s="26"/>
      <c r="H132" s="26"/>
      <c r="I132" s="26"/>
      <c r="J132" s="26"/>
      <c r="K132" s="10"/>
      <c r="L132" s="26"/>
      <c r="M132" s="26"/>
      <c r="N132" s="26"/>
      <c r="O132" s="26"/>
      <c r="P132" s="26"/>
      <c r="Q132" s="26"/>
      <c r="R132" s="26"/>
      <c r="S132" s="26"/>
      <c r="T132" s="26"/>
      <c r="U132" s="10"/>
      <c r="V132" s="27"/>
      <c r="W132" s="26"/>
      <c r="X132" s="29"/>
      <c r="Y132" s="26"/>
      <c r="Z132" s="10"/>
      <c r="AA132" s="28"/>
    </row>
    <row r="133" spans="2:27" ht="30" customHeight="1" thickBot="1" x14ac:dyDescent="0.25">
      <c r="B133" s="18">
        <v>123</v>
      </c>
      <c r="C133" s="25"/>
      <c r="D133" s="26"/>
      <c r="E133" s="26"/>
      <c r="F133" s="26"/>
      <c r="G133" s="26"/>
      <c r="H133" s="26"/>
      <c r="I133" s="26"/>
      <c r="J133" s="26"/>
      <c r="K133" s="10"/>
      <c r="L133" s="26"/>
      <c r="M133" s="26"/>
      <c r="N133" s="26"/>
      <c r="O133" s="26"/>
      <c r="P133" s="26"/>
      <c r="Q133" s="26"/>
      <c r="R133" s="26"/>
      <c r="S133" s="26"/>
      <c r="T133" s="26"/>
      <c r="U133" s="10"/>
      <c r="V133" s="27"/>
      <c r="W133" s="26"/>
      <c r="X133" s="29"/>
      <c r="Y133" s="26"/>
      <c r="Z133" s="10"/>
      <c r="AA133" s="28"/>
    </row>
    <row r="134" spans="2:27" ht="30" customHeight="1" thickBot="1" x14ac:dyDescent="0.25">
      <c r="B134" s="18">
        <v>124</v>
      </c>
      <c r="C134" s="25"/>
      <c r="D134" s="26"/>
      <c r="E134" s="26"/>
      <c r="F134" s="26"/>
      <c r="G134" s="26"/>
      <c r="H134" s="26"/>
      <c r="I134" s="26"/>
      <c r="J134" s="26"/>
      <c r="K134" s="10"/>
      <c r="L134" s="26"/>
      <c r="M134" s="26"/>
      <c r="N134" s="26"/>
      <c r="O134" s="26"/>
      <c r="P134" s="26"/>
      <c r="Q134" s="26"/>
      <c r="R134" s="26"/>
      <c r="S134" s="26"/>
      <c r="T134" s="26"/>
      <c r="U134" s="10"/>
      <c r="V134" s="27"/>
      <c r="W134" s="26"/>
      <c r="X134" s="29"/>
      <c r="Y134" s="26"/>
      <c r="Z134" s="10"/>
      <c r="AA134" s="28"/>
    </row>
    <row r="135" spans="2:27" ht="30" customHeight="1" thickBot="1" x14ac:dyDescent="0.25">
      <c r="B135" s="18">
        <v>125</v>
      </c>
      <c r="C135" s="25"/>
      <c r="D135" s="26"/>
      <c r="E135" s="26"/>
      <c r="F135" s="26"/>
      <c r="G135" s="26"/>
      <c r="H135" s="26"/>
      <c r="I135" s="26"/>
      <c r="J135" s="26"/>
      <c r="K135" s="10"/>
      <c r="L135" s="26"/>
      <c r="M135" s="26"/>
      <c r="N135" s="26"/>
      <c r="O135" s="26"/>
      <c r="P135" s="26"/>
      <c r="Q135" s="26"/>
      <c r="R135" s="26"/>
      <c r="S135" s="26"/>
      <c r="T135" s="26"/>
      <c r="U135" s="10"/>
      <c r="V135" s="27"/>
      <c r="W135" s="26"/>
      <c r="X135" s="29"/>
      <c r="Y135" s="26"/>
      <c r="Z135" s="10"/>
      <c r="AA135" s="28"/>
    </row>
    <row r="136" spans="2:27" ht="30" customHeight="1" thickBot="1" x14ac:dyDescent="0.25">
      <c r="B136" s="18">
        <v>126</v>
      </c>
      <c r="C136" s="25"/>
      <c r="D136" s="26"/>
      <c r="E136" s="26"/>
      <c r="F136" s="26"/>
      <c r="G136" s="26"/>
      <c r="H136" s="26"/>
      <c r="I136" s="26"/>
      <c r="J136" s="26"/>
      <c r="K136" s="10"/>
      <c r="L136" s="26"/>
      <c r="M136" s="26"/>
      <c r="N136" s="26"/>
      <c r="O136" s="26"/>
      <c r="P136" s="26"/>
      <c r="Q136" s="26"/>
      <c r="R136" s="26"/>
      <c r="S136" s="26"/>
      <c r="T136" s="26"/>
      <c r="U136" s="10"/>
      <c r="V136" s="27"/>
      <c r="W136" s="26"/>
      <c r="X136" s="29"/>
      <c r="Y136" s="26"/>
      <c r="Z136" s="10"/>
      <c r="AA136" s="28"/>
    </row>
    <row r="137" spans="2:27" ht="30" customHeight="1" thickBot="1" x14ac:dyDescent="0.25">
      <c r="B137" s="18">
        <v>127</v>
      </c>
      <c r="C137" s="25"/>
      <c r="D137" s="26"/>
      <c r="E137" s="26"/>
      <c r="F137" s="26"/>
      <c r="G137" s="26"/>
      <c r="H137" s="26"/>
      <c r="I137" s="26"/>
      <c r="J137" s="26"/>
      <c r="K137" s="10"/>
      <c r="L137" s="26"/>
      <c r="M137" s="26"/>
      <c r="N137" s="26"/>
      <c r="O137" s="26"/>
      <c r="P137" s="26"/>
      <c r="Q137" s="26"/>
      <c r="R137" s="26"/>
      <c r="S137" s="26"/>
      <c r="T137" s="26"/>
      <c r="U137" s="10"/>
      <c r="V137" s="27"/>
      <c r="W137" s="26"/>
      <c r="X137" s="29"/>
      <c r="Y137" s="26"/>
      <c r="Z137" s="10"/>
      <c r="AA137" s="28"/>
    </row>
    <row r="138" spans="2:27" ht="30" customHeight="1" thickBot="1" x14ac:dyDescent="0.25">
      <c r="B138" s="18">
        <v>128</v>
      </c>
      <c r="C138" s="25"/>
      <c r="D138" s="26"/>
      <c r="E138" s="26"/>
      <c r="F138" s="26"/>
      <c r="G138" s="26"/>
      <c r="H138" s="26"/>
      <c r="I138" s="26"/>
      <c r="J138" s="26"/>
      <c r="K138" s="10"/>
      <c r="L138" s="26"/>
      <c r="M138" s="26"/>
      <c r="N138" s="26"/>
      <c r="O138" s="26"/>
      <c r="P138" s="26"/>
      <c r="Q138" s="26"/>
      <c r="R138" s="26"/>
      <c r="S138" s="26"/>
      <c r="T138" s="26"/>
      <c r="U138" s="10"/>
      <c r="V138" s="27"/>
      <c r="W138" s="26"/>
      <c r="X138" s="29"/>
      <c r="Y138" s="26"/>
      <c r="Z138" s="10"/>
      <c r="AA138" s="28"/>
    </row>
    <row r="139" spans="2:27" ht="30" customHeight="1" thickBot="1" x14ac:dyDescent="0.25">
      <c r="B139" s="18">
        <v>129</v>
      </c>
      <c r="C139" s="25"/>
      <c r="D139" s="26"/>
      <c r="E139" s="26"/>
      <c r="F139" s="26"/>
      <c r="G139" s="26"/>
      <c r="H139" s="26"/>
      <c r="I139" s="26"/>
      <c r="J139" s="26"/>
      <c r="K139" s="10"/>
      <c r="L139" s="26"/>
      <c r="M139" s="26"/>
      <c r="N139" s="26"/>
      <c r="O139" s="26"/>
      <c r="P139" s="26"/>
      <c r="Q139" s="26"/>
      <c r="R139" s="26"/>
      <c r="S139" s="26"/>
      <c r="T139" s="26"/>
      <c r="U139" s="10"/>
      <c r="V139" s="27"/>
      <c r="W139" s="26"/>
      <c r="X139" s="29"/>
      <c r="Y139" s="26"/>
      <c r="Z139" s="10"/>
      <c r="AA139" s="28"/>
    </row>
    <row r="140" spans="2:27" ht="30" customHeight="1" thickBot="1" x14ac:dyDescent="0.25">
      <c r="B140" s="18">
        <v>130</v>
      </c>
      <c r="C140" s="25"/>
      <c r="D140" s="26"/>
      <c r="E140" s="26"/>
      <c r="F140" s="26"/>
      <c r="G140" s="26"/>
      <c r="H140" s="26"/>
      <c r="I140" s="26"/>
      <c r="J140" s="26"/>
      <c r="K140" s="10"/>
      <c r="L140" s="26"/>
      <c r="M140" s="26"/>
      <c r="N140" s="26"/>
      <c r="O140" s="26"/>
      <c r="P140" s="26"/>
      <c r="Q140" s="26"/>
      <c r="R140" s="26"/>
      <c r="S140" s="26"/>
      <c r="T140" s="26"/>
      <c r="U140" s="10"/>
      <c r="V140" s="27"/>
      <c r="W140" s="26"/>
      <c r="X140" s="29"/>
      <c r="Y140" s="26"/>
      <c r="Z140" s="10"/>
      <c r="AA140" s="28"/>
    </row>
    <row r="141" spans="2:27" ht="30" customHeight="1" thickBot="1" x14ac:dyDescent="0.25">
      <c r="B141" s="18">
        <v>131</v>
      </c>
      <c r="C141" s="25"/>
      <c r="D141" s="26"/>
      <c r="E141" s="26"/>
      <c r="F141" s="26"/>
      <c r="G141" s="26"/>
      <c r="H141" s="26"/>
      <c r="I141" s="26"/>
      <c r="J141" s="26"/>
      <c r="K141" s="10"/>
      <c r="L141" s="26"/>
      <c r="M141" s="26"/>
      <c r="N141" s="26"/>
      <c r="O141" s="26"/>
      <c r="P141" s="26"/>
      <c r="Q141" s="26"/>
      <c r="R141" s="26"/>
      <c r="S141" s="26"/>
      <c r="T141" s="26"/>
      <c r="U141" s="10"/>
      <c r="V141" s="27"/>
      <c r="W141" s="26"/>
      <c r="X141" s="29"/>
      <c r="Y141" s="26"/>
      <c r="Z141" s="10"/>
      <c r="AA141" s="28"/>
    </row>
    <row r="142" spans="2:27" ht="30" customHeight="1" thickBot="1" x14ac:dyDescent="0.25">
      <c r="B142" s="18">
        <v>132</v>
      </c>
      <c r="C142" s="25"/>
      <c r="D142" s="26"/>
      <c r="E142" s="26"/>
      <c r="F142" s="26"/>
      <c r="G142" s="26"/>
      <c r="H142" s="26"/>
      <c r="I142" s="26"/>
      <c r="J142" s="26"/>
      <c r="K142" s="10"/>
      <c r="L142" s="26"/>
      <c r="M142" s="26"/>
      <c r="N142" s="26"/>
      <c r="O142" s="26"/>
      <c r="P142" s="26"/>
      <c r="Q142" s="26"/>
      <c r="R142" s="26"/>
      <c r="S142" s="26"/>
      <c r="T142" s="26"/>
      <c r="U142" s="10"/>
      <c r="V142" s="27"/>
      <c r="W142" s="26"/>
      <c r="X142" s="29"/>
      <c r="Y142" s="26"/>
      <c r="Z142" s="10"/>
      <c r="AA142" s="28"/>
    </row>
    <row r="143" spans="2:27" ht="30" customHeight="1" thickBot="1" x14ac:dyDescent="0.25">
      <c r="B143" s="18">
        <v>133</v>
      </c>
      <c r="C143" s="25"/>
      <c r="D143" s="26"/>
      <c r="E143" s="26"/>
      <c r="F143" s="26"/>
      <c r="G143" s="26"/>
      <c r="H143" s="26"/>
      <c r="I143" s="26"/>
      <c r="J143" s="26"/>
      <c r="K143" s="10"/>
      <c r="L143" s="26"/>
      <c r="M143" s="26"/>
      <c r="N143" s="26"/>
      <c r="O143" s="26"/>
      <c r="P143" s="26"/>
      <c r="Q143" s="26"/>
      <c r="R143" s="26"/>
      <c r="S143" s="26"/>
      <c r="T143" s="26"/>
      <c r="U143" s="10"/>
      <c r="V143" s="27"/>
      <c r="W143" s="26"/>
      <c r="X143" s="29"/>
      <c r="Y143" s="26"/>
      <c r="Z143" s="10"/>
      <c r="AA143" s="28"/>
    </row>
    <row r="144" spans="2:27" ht="30" customHeight="1" thickBot="1" x14ac:dyDescent="0.25">
      <c r="B144" s="18">
        <v>134</v>
      </c>
      <c r="C144" s="25"/>
      <c r="D144" s="26"/>
      <c r="E144" s="26"/>
      <c r="F144" s="26"/>
      <c r="G144" s="26"/>
      <c r="H144" s="26"/>
      <c r="I144" s="26"/>
      <c r="J144" s="26"/>
      <c r="K144" s="10"/>
      <c r="L144" s="26"/>
      <c r="M144" s="26"/>
      <c r="N144" s="26"/>
      <c r="O144" s="26"/>
      <c r="P144" s="26"/>
      <c r="Q144" s="26"/>
      <c r="R144" s="26"/>
      <c r="S144" s="26"/>
      <c r="T144" s="26"/>
      <c r="U144" s="10"/>
      <c r="V144" s="27"/>
      <c r="W144" s="26"/>
      <c r="X144" s="29"/>
      <c r="Y144" s="26"/>
      <c r="Z144" s="10"/>
      <c r="AA144" s="28"/>
    </row>
    <row r="145" spans="2:27" ht="30" customHeight="1" thickBot="1" x14ac:dyDescent="0.25">
      <c r="B145" s="18">
        <v>135</v>
      </c>
      <c r="C145" s="25"/>
      <c r="D145" s="26"/>
      <c r="E145" s="26"/>
      <c r="F145" s="26"/>
      <c r="G145" s="26"/>
      <c r="H145" s="26"/>
      <c r="I145" s="26"/>
      <c r="J145" s="26"/>
      <c r="K145" s="10"/>
      <c r="L145" s="26"/>
      <c r="M145" s="26"/>
      <c r="N145" s="26"/>
      <c r="O145" s="26"/>
      <c r="P145" s="26"/>
      <c r="Q145" s="26"/>
      <c r="R145" s="26"/>
      <c r="S145" s="26"/>
      <c r="T145" s="26"/>
      <c r="U145" s="10"/>
      <c r="V145" s="27"/>
      <c r="W145" s="26"/>
      <c r="X145" s="29"/>
      <c r="Y145" s="26"/>
      <c r="Z145" s="10"/>
      <c r="AA145" s="28"/>
    </row>
    <row r="146" spans="2:27" ht="30" customHeight="1" thickBot="1" x14ac:dyDescent="0.25">
      <c r="B146" s="18">
        <v>136</v>
      </c>
      <c r="C146" s="25"/>
      <c r="D146" s="26"/>
      <c r="E146" s="26"/>
      <c r="F146" s="26"/>
      <c r="G146" s="26"/>
      <c r="H146" s="26"/>
      <c r="I146" s="26"/>
      <c r="J146" s="26"/>
      <c r="K146" s="10"/>
      <c r="L146" s="26"/>
      <c r="M146" s="26"/>
      <c r="N146" s="26"/>
      <c r="O146" s="26"/>
      <c r="P146" s="26"/>
      <c r="Q146" s="26"/>
      <c r="R146" s="26"/>
      <c r="S146" s="26"/>
      <c r="T146" s="26"/>
      <c r="U146" s="10"/>
      <c r="V146" s="27"/>
      <c r="W146" s="26"/>
      <c r="X146" s="29"/>
      <c r="Y146" s="26"/>
      <c r="Z146" s="10"/>
      <c r="AA146" s="28"/>
    </row>
    <row r="147" spans="2:27" ht="30" customHeight="1" thickBot="1" x14ac:dyDescent="0.25">
      <c r="B147" s="18">
        <v>137</v>
      </c>
      <c r="C147" s="25"/>
      <c r="D147" s="26"/>
      <c r="E147" s="26"/>
      <c r="F147" s="26"/>
      <c r="G147" s="26"/>
      <c r="H147" s="26"/>
      <c r="I147" s="26"/>
      <c r="J147" s="26"/>
      <c r="K147" s="10"/>
      <c r="L147" s="26"/>
      <c r="M147" s="26"/>
      <c r="N147" s="26"/>
      <c r="O147" s="26"/>
      <c r="P147" s="26"/>
      <c r="Q147" s="26"/>
      <c r="R147" s="26"/>
      <c r="S147" s="26"/>
      <c r="T147" s="26"/>
      <c r="U147" s="10"/>
      <c r="V147" s="27"/>
      <c r="W147" s="26"/>
      <c r="X147" s="29"/>
      <c r="Y147" s="26"/>
      <c r="Z147" s="10"/>
      <c r="AA147" s="28"/>
    </row>
    <row r="148" spans="2:27" ht="30" customHeight="1" thickBot="1" x14ac:dyDescent="0.25">
      <c r="B148" s="18">
        <v>138</v>
      </c>
      <c r="C148" s="25"/>
      <c r="D148" s="26"/>
      <c r="E148" s="26"/>
      <c r="F148" s="26"/>
      <c r="G148" s="26"/>
      <c r="H148" s="26"/>
      <c r="I148" s="26"/>
      <c r="J148" s="26"/>
      <c r="K148" s="10"/>
      <c r="L148" s="26"/>
      <c r="M148" s="26"/>
      <c r="N148" s="26"/>
      <c r="O148" s="26"/>
      <c r="P148" s="26"/>
      <c r="Q148" s="26"/>
      <c r="R148" s="26"/>
      <c r="S148" s="26"/>
      <c r="T148" s="26"/>
      <c r="U148" s="10"/>
      <c r="V148" s="27"/>
      <c r="W148" s="26"/>
      <c r="X148" s="29"/>
      <c r="Y148" s="26"/>
      <c r="Z148" s="10"/>
      <c r="AA148" s="28"/>
    </row>
    <row r="149" spans="2:27" ht="30" customHeight="1" thickBot="1" x14ac:dyDescent="0.25">
      <c r="B149" s="18">
        <v>139</v>
      </c>
      <c r="C149" s="25"/>
      <c r="D149" s="26"/>
      <c r="E149" s="26"/>
      <c r="F149" s="26"/>
      <c r="G149" s="26"/>
      <c r="H149" s="26"/>
      <c r="I149" s="26"/>
      <c r="J149" s="26"/>
      <c r="K149" s="10"/>
      <c r="L149" s="26"/>
      <c r="M149" s="26"/>
      <c r="N149" s="26"/>
      <c r="O149" s="26"/>
      <c r="P149" s="26"/>
      <c r="Q149" s="26"/>
      <c r="R149" s="26"/>
      <c r="S149" s="26"/>
      <c r="T149" s="26"/>
      <c r="U149" s="10"/>
      <c r="V149" s="27"/>
      <c r="W149" s="26"/>
      <c r="X149" s="29"/>
      <c r="Y149" s="26"/>
      <c r="Z149" s="10"/>
      <c r="AA149" s="28"/>
    </row>
    <row r="150" spans="2:27" ht="30" customHeight="1" thickBot="1" x14ac:dyDescent="0.25">
      <c r="B150" s="18">
        <v>140</v>
      </c>
      <c r="C150" s="25"/>
      <c r="D150" s="26"/>
      <c r="E150" s="26"/>
      <c r="F150" s="26"/>
      <c r="G150" s="26"/>
      <c r="H150" s="26"/>
      <c r="I150" s="26"/>
      <c r="J150" s="26"/>
      <c r="K150" s="10"/>
      <c r="L150" s="26"/>
      <c r="M150" s="26"/>
      <c r="N150" s="26"/>
      <c r="O150" s="26"/>
      <c r="P150" s="26"/>
      <c r="Q150" s="26"/>
      <c r="R150" s="26"/>
      <c r="S150" s="26"/>
      <c r="T150" s="26"/>
      <c r="U150" s="10"/>
      <c r="V150" s="27"/>
      <c r="W150" s="26"/>
      <c r="X150" s="29"/>
      <c r="Y150" s="26"/>
      <c r="Z150" s="10"/>
      <c r="AA150" s="28"/>
    </row>
    <row r="151" spans="2:27" ht="30" customHeight="1" thickBot="1" x14ac:dyDescent="0.25">
      <c r="B151" s="18">
        <v>141</v>
      </c>
      <c r="C151" s="25"/>
      <c r="D151" s="26"/>
      <c r="E151" s="26"/>
      <c r="F151" s="26"/>
      <c r="G151" s="26"/>
      <c r="H151" s="26"/>
      <c r="I151" s="26"/>
      <c r="J151" s="26"/>
      <c r="K151" s="10"/>
      <c r="L151" s="26"/>
      <c r="M151" s="26"/>
      <c r="N151" s="26"/>
      <c r="O151" s="26"/>
      <c r="P151" s="26"/>
      <c r="Q151" s="26"/>
      <c r="R151" s="26"/>
      <c r="S151" s="26"/>
      <c r="T151" s="26"/>
      <c r="U151" s="10"/>
      <c r="V151" s="27"/>
      <c r="W151" s="26"/>
      <c r="X151" s="29"/>
      <c r="Y151" s="26"/>
      <c r="Z151" s="10"/>
      <c r="AA151" s="28"/>
    </row>
    <row r="152" spans="2:27" ht="30" customHeight="1" thickBot="1" x14ac:dyDescent="0.25">
      <c r="B152" s="18">
        <v>142</v>
      </c>
      <c r="C152" s="25"/>
      <c r="D152" s="26"/>
      <c r="E152" s="26"/>
      <c r="F152" s="26"/>
      <c r="G152" s="26"/>
      <c r="H152" s="26"/>
      <c r="I152" s="26"/>
      <c r="J152" s="26"/>
      <c r="K152" s="10"/>
      <c r="L152" s="26"/>
      <c r="M152" s="26"/>
      <c r="N152" s="26"/>
      <c r="O152" s="26"/>
      <c r="P152" s="26"/>
      <c r="Q152" s="26"/>
      <c r="R152" s="26"/>
      <c r="S152" s="26"/>
      <c r="T152" s="26"/>
      <c r="U152" s="10"/>
      <c r="V152" s="27"/>
      <c r="W152" s="26"/>
      <c r="X152" s="29"/>
      <c r="Y152" s="26"/>
      <c r="Z152" s="10"/>
      <c r="AA152" s="28"/>
    </row>
    <row r="153" spans="2:27" ht="30" customHeight="1" thickBot="1" x14ac:dyDescent="0.25">
      <c r="B153" s="18">
        <v>143</v>
      </c>
      <c r="C153" s="25"/>
      <c r="D153" s="26"/>
      <c r="E153" s="26"/>
      <c r="F153" s="26"/>
      <c r="G153" s="26"/>
      <c r="H153" s="26"/>
      <c r="I153" s="26"/>
      <c r="J153" s="26"/>
      <c r="K153" s="10"/>
      <c r="L153" s="26"/>
      <c r="M153" s="26"/>
      <c r="N153" s="26"/>
      <c r="O153" s="26"/>
      <c r="P153" s="26"/>
      <c r="Q153" s="26"/>
      <c r="R153" s="26"/>
      <c r="S153" s="26"/>
      <c r="T153" s="26"/>
      <c r="U153" s="10"/>
      <c r="V153" s="27"/>
      <c r="W153" s="26"/>
      <c r="X153" s="29"/>
      <c r="Y153" s="26"/>
      <c r="Z153" s="10"/>
      <c r="AA153" s="28"/>
    </row>
    <row r="154" spans="2:27" ht="30" customHeight="1" thickBot="1" x14ac:dyDescent="0.25">
      <c r="B154" s="18">
        <v>144</v>
      </c>
      <c r="C154" s="25"/>
      <c r="D154" s="26"/>
      <c r="E154" s="26"/>
      <c r="F154" s="26"/>
      <c r="G154" s="26"/>
      <c r="H154" s="26"/>
      <c r="I154" s="26"/>
      <c r="J154" s="26"/>
      <c r="K154" s="10"/>
      <c r="L154" s="26"/>
      <c r="M154" s="26"/>
      <c r="N154" s="26"/>
      <c r="O154" s="26"/>
      <c r="P154" s="26"/>
      <c r="Q154" s="26"/>
      <c r="R154" s="26"/>
      <c r="S154" s="26"/>
      <c r="T154" s="26"/>
      <c r="U154" s="10"/>
      <c r="V154" s="27"/>
      <c r="W154" s="26"/>
      <c r="X154" s="29"/>
      <c r="Y154" s="26"/>
      <c r="Z154" s="10"/>
      <c r="AA154" s="28"/>
    </row>
    <row r="155" spans="2:27" ht="30" customHeight="1" thickBot="1" x14ac:dyDescent="0.25">
      <c r="B155" s="18">
        <v>145</v>
      </c>
      <c r="C155" s="25"/>
      <c r="D155" s="26"/>
      <c r="E155" s="26"/>
      <c r="F155" s="26"/>
      <c r="G155" s="26"/>
      <c r="H155" s="26"/>
      <c r="I155" s="26"/>
      <c r="J155" s="26"/>
      <c r="K155" s="10"/>
      <c r="L155" s="26"/>
      <c r="M155" s="26"/>
      <c r="N155" s="26"/>
      <c r="O155" s="26"/>
      <c r="P155" s="26"/>
      <c r="Q155" s="26"/>
      <c r="R155" s="26"/>
      <c r="S155" s="26"/>
      <c r="T155" s="26"/>
      <c r="U155" s="10"/>
      <c r="V155" s="27"/>
      <c r="W155" s="26"/>
      <c r="X155" s="29"/>
      <c r="Y155" s="26"/>
      <c r="Z155" s="10"/>
      <c r="AA155" s="28"/>
    </row>
    <row r="156" spans="2:27" ht="30" customHeight="1" thickBot="1" x14ac:dyDescent="0.25">
      <c r="B156" s="18">
        <v>146</v>
      </c>
      <c r="C156" s="25"/>
      <c r="D156" s="26"/>
      <c r="E156" s="26"/>
      <c r="F156" s="26"/>
      <c r="G156" s="26"/>
      <c r="H156" s="26"/>
      <c r="I156" s="26"/>
      <c r="J156" s="26"/>
      <c r="K156" s="10"/>
      <c r="L156" s="26"/>
      <c r="M156" s="26"/>
      <c r="N156" s="26"/>
      <c r="O156" s="26"/>
      <c r="P156" s="26"/>
      <c r="Q156" s="26"/>
      <c r="R156" s="26"/>
      <c r="S156" s="26"/>
      <c r="T156" s="26"/>
      <c r="U156" s="10"/>
      <c r="V156" s="27"/>
      <c r="W156" s="26"/>
      <c r="X156" s="29"/>
      <c r="Y156" s="26"/>
      <c r="Z156" s="10"/>
      <c r="AA156" s="28"/>
    </row>
    <row r="157" spans="2:27" ht="30" customHeight="1" thickBot="1" x14ac:dyDescent="0.25">
      <c r="B157" s="18">
        <v>147</v>
      </c>
      <c r="C157" s="25"/>
      <c r="D157" s="26"/>
      <c r="E157" s="26"/>
      <c r="F157" s="26"/>
      <c r="G157" s="26"/>
      <c r="H157" s="26"/>
      <c r="I157" s="26"/>
      <c r="J157" s="26"/>
      <c r="K157" s="10"/>
      <c r="L157" s="26"/>
      <c r="M157" s="26"/>
      <c r="N157" s="26"/>
      <c r="O157" s="26"/>
      <c r="P157" s="26"/>
      <c r="Q157" s="26"/>
      <c r="R157" s="26"/>
      <c r="S157" s="26"/>
      <c r="T157" s="26"/>
      <c r="U157" s="10"/>
      <c r="V157" s="27"/>
      <c r="W157" s="26"/>
      <c r="X157" s="29"/>
      <c r="Y157" s="26"/>
      <c r="Z157" s="10"/>
      <c r="AA157" s="28"/>
    </row>
    <row r="158" spans="2:27" ht="30" customHeight="1" thickBot="1" x14ac:dyDescent="0.25">
      <c r="B158" s="18">
        <v>148</v>
      </c>
      <c r="C158" s="25"/>
      <c r="D158" s="26"/>
      <c r="E158" s="26"/>
      <c r="F158" s="26"/>
      <c r="G158" s="26"/>
      <c r="H158" s="26"/>
      <c r="I158" s="26"/>
      <c r="J158" s="26"/>
      <c r="K158" s="10"/>
      <c r="L158" s="26"/>
      <c r="M158" s="26"/>
      <c r="N158" s="26"/>
      <c r="O158" s="26"/>
      <c r="P158" s="26"/>
      <c r="Q158" s="26"/>
      <c r="R158" s="26"/>
      <c r="S158" s="26"/>
      <c r="T158" s="26"/>
      <c r="U158" s="10"/>
      <c r="V158" s="27"/>
      <c r="W158" s="26"/>
      <c r="X158" s="29"/>
      <c r="Y158" s="26"/>
      <c r="Z158" s="10"/>
      <c r="AA158" s="28"/>
    </row>
    <row r="159" spans="2:27" ht="30" customHeight="1" thickBot="1" x14ac:dyDescent="0.25">
      <c r="B159" s="18">
        <v>149</v>
      </c>
      <c r="C159" s="25"/>
      <c r="D159" s="26"/>
      <c r="E159" s="26"/>
      <c r="F159" s="26"/>
      <c r="G159" s="26"/>
      <c r="H159" s="26"/>
      <c r="I159" s="26"/>
      <c r="J159" s="26"/>
      <c r="K159" s="10"/>
      <c r="L159" s="26"/>
      <c r="M159" s="26"/>
      <c r="N159" s="26"/>
      <c r="O159" s="26"/>
      <c r="P159" s="26"/>
      <c r="Q159" s="26"/>
      <c r="R159" s="26"/>
      <c r="S159" s="26"/>
      <c r="T159" s="26"/>
      <c r="U159" s="10"/>
      <c r="V159" s="27"/>
      <c r="W159" s="26"/>
      <c r="X159" s="29"/>
      <c r="Y159" s="26"/>
      <c r="Z159" s="10"/>
      <c r="AA159" s="28"/>
    </row>
    <row r="160" spans="2:27" ht="30" customHeight="1" thickBot="1" x14ac:dyDescent="0.25">
      <c r="B160" s="18">
        <v>150</v>
      </c>
      <c r="C160" s="25"/>
      <c r="D160" s="26"/>
      <c r="E160" s="26"/>
      <c r="F160" s="26"/>
      <c r="G160" s="26"/>
      <c r="H160" s="26"/>
      <c r="I160" s="26"/>
      <c r="J160" s="26"/>
      <c r="K160" s="10"/>
      <c r="L160" s="26"/>
      <c r="M160" s="26"/>
      <c r="N160" s="26"/>
      <c r="O160" s="26"/>
      <c r="P160" s="26"/>
      <c r="Q160" s="26"/>
      <c r="R160" s="26"/>
      <c r="S160" s="26"/>
      <c r="T160" s="26"/>
      <c r="U160" s="10"/>
      <c r="V160" s="27"/>
      <c r="W160" s="26"/>
      <c r="X160" s="29"/>
      <c r="Y160" s="26"/>
      <c r="Z160" s="10"/>
      <c r="AA160" s="28"/>
    </row>
  </sheetData>
  <mergeCells count="1">
    <mergeCell ref="B6:C6"/>
  </mergeCells>
  <conditionalFormatting sqref="D11:D160">
    <cfRule type="expression" dxfId="254" priority="1">
      <formula>AND($D11="",SUMPRODUCT(--($C11:$AA11&lt;&gt;""))&lt;&gt;0)</formula>
    </cfRule>
  </conditionalFormatting>
  <conditionalFormatting sqref="H11:H160">
    <cfRule type="expression" dxfId="253" priority="2">
      <formula>AND($H11="", SUMPRODUCT(--($C11:$AA11&lt;&gt;""))&lt;&gt;0)</formula>
    </cfRule>
  </conditionalFormatting>
  <conditionalFormatting sqref="W11:W160">
    <cfRule type="expression" dxfId="252" priority="4">
      <formula>AND($W11="", SUMPRODUCT(--($C11:$AA11&lt;&gt;""))&lt;&gt;0)</formula>
    </cfRule>
  </conditionalFormatting>
  <conditionalFormatting sqref="X11:X160">
    <cfRule type="expression" dxfId="251" priority="5">
      <formula>AND($X11="", SUMPRODUCT(--($C11:$AA11&lt;&gt;""))&lt;&gt;0)</formula>
    </cfRule>
  </conditionalFormatting>
  <conditionalFormatting sqref="Z11:Z160">
    <cfRule type="expression" dxfId="250" priority="179">
      <formula>AND($Z11="", SUMPRODUCT(--($C11:$AA11&lt;&gt;""))&lt;&gt;0)</formula>
    </cfRule>
  </conditionalFormatting>
  <dataValidations count="7">
    <dataValidation type="whole" allowBlank="1" showInputMessage="1" showErrorMessage="1" error="Nem megfelelő érték!" prompt="fok" sqref="T11:U160" xr:uid="{00000000-0002-0000-0B00-000000000000}">
      <formula1>0</formula1>
      <formula2>90</formula2>
    </dataValidation>
    <dataValidation type="list" allowBlank="1" showInputMessage="1" showErrorMessage="1" error="Kérjük  a lenyíló listából válasszon lemezvastagság értéket!" prompt="Kérjük válasszon lemezvastagság értéket a lenyíló listából!" sqref="V11:V160" xr:uid="{00000000-0002-0000-0B00-000001000000}">
      <formula1>"0,7 mm,0,9 mm,1,0 mm"</formula1>
    </dataValidation>
    <dataValidation type="whole" allowBlank="1" showInputMessage="1" showErrorMessage="1" error="Nem megfelelő mennyiség!" prompt="Kérjük adja meg a rendelni kívánt mennyiséget!" sqref="Z11:Z160" xr:uid="{00000000-0002-0000-0B00-000002000000}">
      <formula1>1</formula1>
      <formula2>1000</formula2>
    </dataValidation>
    <dataValidation type="list" allowBlank="1" showInputMessage="1" showErrorMessage="1" error="Kérem válaszzon a listából!" sqref="Z11:Z160" xr:uid="{00000000-0002-0000-0B00-000003000000}">
      <formula1>"20,30,40"</formula1>
    </dataValidation>
    <dataValidation type="whole" allowBlank="1" showInputMessage="1" showErrorMessage="1" error="Nem megfelelő érték!" prompt="mm" sqref="D11:S160" xr:uid="{00000000-0002-0000-0B00-000004000000}">
      <formula1>1</formula1>
      <formula2>1000000</formula2>
    </dataValidation>
    <dataValidation allowBlank="1" showInputMessage="1" showErrorMessage="1" prompt="Kérjük válasszon keretméretet a lenyíló listából!" sqref="X10" xr:uid="{00000000-0002-0000-0B00-000005000000}"/>
    <dataValidation type="list" allowBlank="1" showErrorMessage="1" error="Kérjük a lenyíló listából válasszon keretméretet!" prompt="Kérjük válasszon keretméretet a lenyíló listából!" sqref="W11:Y160" xr:uid="{00000000-0002-0000-0B00-000006000000}">
      <formula1>Keret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C160"/>
  <sheetViews>
    <sheetView workbookViewId="0">
      <selection activeCell="C2" sqref="C2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8" width="10.5" style="1" customWidth="1"/>
    <col min="9" max="13" width="10.5" style="1" hidden="1" customWidth="1"/>
    <col min="14" max="14" width="10.5" style="1" customWidth="1"/>
    <col min="15" max="21" width="10.5" style="1" hidden="1" customWidth="1"/>
    <col min="22" max="22" width="30.5" style="1" customWidth="1"/>
    <col min="23" max="24" width="7.5" style="1" customWidth="1"/>
    <col min="25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29" width="0" style="1" hidden="1" customWidth="1"/>
    <col min="30" max="16384" width="9" style="1" hidden="1"/>
  </cols>
  <sheetData>
    <row r="1" spans="2:27" ht="55.75" customHeight="1" x14ac:dyDescent="0.25">
      <c r="H1" s="8" t="s">
        <v>22</v>
      </c>
    </row>
    <row r="2" spans="2:27" ht="42.75" customHeight="1" x14ac:dyDescent="0.3">
      <c r="C2" s="15"/>
      <c r="H2" s="8" t="s">
        <v>34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17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4" t="s">
        <v>49</v>
      </c>
      <c r="V10" s="24" t="s">
        <v>353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48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48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48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48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48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48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48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48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48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48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48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48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48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48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48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48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48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48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48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48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48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48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48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48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48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48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48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48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48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48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48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48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48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48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48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48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48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48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48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48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48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48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48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48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48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48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48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48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48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48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6"/>
      <c r="Q61" s="26"/>
      <c r="R61" s="26"/>
      <c r="S61" s="26"/>
      <c r="T61" s="26"/>
      <c r="U61" s="10"/>
      <c r="V61" s="48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9"/>
      <c r="D62" s="26"/>
      <c r="E62" s="30"/>
      <c r="F62" s="30"/>
      <c r="G62" s="30"/>
      <c r="H62" s="26"/>
      <c r="I62" s="30"/>
      <c r="J62" s="30"/>
      <c r="K62" s="10"/>
      <c r="L62" s="30"/>
      <c r="M62" s="30"/>
      <c r="N62" s="30"/>
      <c r="O62" s="30"/>
      <c r="P62" s="30"/>
      <c r="Q62" s="30"/>
      <c r="R62" s="30"/>
      <c r="S62" s="30"/>
      <c r="T62" s="30"/>
      <c r="U62" s="10"/>
      <c r="V62" s="48"/>
      <c r="W62" s="26"/>
      <c r="X62" s="26"/>
      <c r="Y62" s="30"/>
      <c r="Z62" s="10"/>
      <c r="AA62" s="31"/>
    </row>
    <row r="63" spans="2:27" ht="30" customHeight="1" thickBot="1" x14ac:dyDescent="0.25">
      <c r="B63" s="18">
        <v>53</v>
      </c>
      <c r="C63" s="9"/>
      <c r="D63" s="26"/>
      <c r="E63" s="30"/>
      <c r="F63" s="30"/>
      <c r="G63" s="30"/>
      <c r="H63" s="26"/>
      <c r="I63" s="30"/>
      <c r="J63" s="30"/>
      <c r="K63" s="10"/>
      <c r="L63" s="30"/>
      <c r="M63" s="30"/>
      <c r="N63" s="30"/>
      <c r="O63" s="30"/>
      <c r="P63" s="30"/>
      <c r="Q63" s="30"/>
      <c r="R63" s="30"/>
      <c r="S63" s="30"/>
      <c r="T63" s="30"/>
      <c r="U63" s="10"/>
      <c r="V63" s="48"/>
      <c r="W63" s="26"/>
      <c r="X63" s="26"/>
      <c r="Y63" s="30"/>
      <c r="Z63" s="10"/>
      <c r="AA63" s="31"/>
    </row>
    <row r="64" spans="2:27" ht="30" customHeight="1" thickBot="1" x14ac:dyDescent="0.25">
      <c r="B64" s="18">
        <v>54</v>
      </c>
      <c r="C64" s="9"/>
      <c r="D64" s="26"/>
      <c r="E64" s="30"/>
      <c r="F64" s="30"/>
      <c r="G64" s="30"/>
      <c r="H64" s="26"/>
      <c r="I64" s="30"/>
      <c r="J64" s="30"/>
      <c r="K64" s="10"/>
      <c r="L64" s="30"/>
      <c r="M64" s="30"/>
      <c r="N64" s="30"/>
      <c r="O64" s="30"/>
      <c r="P64" s="30"/>
      <c r="Q64" s="30"/>
      <c r="R64" s="30"/>
      <c r="S64" s="30"/>
      <c r="T64" s="30"/>
      <c r="U64" s="10"/>
      <c r="V64" s="48"/>
      <c r="W64" s="26"/>
      <c r="X64" s="26"/>
      <c r="Y64" s="30"/>
      <c r="Z64" s="10"/>
      <c r="AA64" s="31"/>
    </row>
    <row r="65" spans="2:27" ht="30" customHeight="1" thickBot="1" x14ac:dyDescent="0.25">
      <c r="B65" s="18">
        <v>55</v>
      </c>
      <c r="C65" s="9"/>
      <c r="D65" s="26"/>
      <c r="E65" s="30"/>
      <c r="F65" s="30"/>
      <c r="G65" s="30"/>
      <c r="H65" s="26"/>
      <c r="I65" s="30"/>
      <c r="J65" s="30"/>
      <c r="K65" s="10"/>
      <c r="L65" s="30"/>
      <c r="M65" s="30"/>
      <c r="N65" s="30"/>
      <c r="O65" s="30"/>
      <c r="P65" s="30"/>
      <c r="Q65" s="30"/>
      <c r="R65" s="30"/>
      <c r="S65" s="30"/>
      <c r="T65" s="30"/>
      <c r="U65" s="10"/>
      <c r="V65" s="48"/>
      <c r="W65" s="26"/>
      <c r="X65" s="26"/>
      <c r="Y65" s="30"/>
      <c r="Z65" s="10"/>
      <c r="AA65" s="31"/>
    </row>
    <row r="66" spans="2:27" ht="30" customHeight="1" thickBot="1" x14ac:dyDescent="0.25">
      <c r="B66" s="18">
        <v>56</v>
      </c>
      <c r="C66" s="9"/>
      <c r="D66" s="26"/>
      <c r="E66" s="30"/>
      <c r="F66" s="30"/>
      <c r="G66" s="30"/>
      <c r="H66" s="26"/>
      <c r="I66" s="30"/>
      <c r="J66" s="30"/>
      <c r="K66" s="10"/>
      <c r="L66" s="30"/>
      <c r="M66" s="30"/>
      <c r="N66" s="30"/>
      <c r="O66" s="30"/>
      <c r="P66" s="30"/>
      <c r="Q66" s="30"/>
      <c r="R66" s="30"/>
      <c r="S66" s="30"/>
      <c r="T66" s="30"/>
      <c r="U66" s="10"/>
      <c r="V66" s="48"/>
      <c r="W66" s="26"/>
      <c r="X66" s="26"/>
      <c r="Y66" s="30"/>
      <c r="Z66" s="10"/>
      <c r="AA66" s="31"/>
    </row>
    <row r="67" spans="2:27" ht="30" customHeight="1" thickBot="1" x14ac:dyDescent="0.25">
      <c r="B67" s="18">
        <v>57</v>
      </c>
      <c r="C67" s="9"/>
      <c r="D67" s="26"/>
      <c r="E67" s="30"/>
      <c r="F67" s="30"/>
      <c r="G67" s="30"/>
      <c r="H67" s="26"/>
      <c r="I67" s="30"/>
      <c r="J67" s="30"/>
      <c r="K67" s="10"/>
      <c r="L67" s="30"/>
      <c r="M67" s="30"/>
      <c r="N67" s="30"/>
      <c r="O67" s="30"/>
      <c r="P67" s="30"/>
      <c r="Q67" s="30"/>
      <c r="R67" s="30"/>
      <c r="S67" s="30"/>
      <c r="T67" s="30"/>
      <c r="U67" s="10"/>
      <c r="V67" s="48"/>
      <c r="W67" s="26"/>
      <c r="X67" s="26"/>
      <c r="Y67" s="30"/>
      <c r="Z67" s="10"/>
      <c r="AA67" s="31"/>
    </row>
    <row r="68" spans="2:27" ht="30" customHeight="1" thickBot="1" x14ac:dyDescent="0.25">
      <c r="B68" s="18">
        <v>58</v>
      </c>
      <c r="C68" s="9"/>
      <c r="D68" s="26"/>
      <c r="E68" s="30"/>
      <c r="F68" s="30"/>
      <c r="G68" s="30"/>
      <c r="H68" s="26"/>
      <c r="I68" s="30"/>
      <c r="J68" s="30"/>
      <c r="K68" s="10"/>
      <c r="L68" s="30"/>
      <c r="M68" s="30"/>
      <c r="N68" s="30"/>
      <c r="O68" s="30"/>
      <c r="P68" s="30"/>
      <c r="Q68" s="30"/>
      <c r="R68" s="30"/>
      <c r="S68" s="30"/>
      <c r="T68" s="30"/>
      <c r="U68" s="10"/>
      <c r="V68" s="48"/>
      <c r="W68" s="26"/>
      <c r="X68" s="26"/>
      <c r="Y68" s="30"/>
      <c r="Z68" s="10"/>
      <c r="AA68" s="31"/>
    </row>
    <row r="69" spans="2:27" ht="30" customHeight="1" thickBot="1" x14ac:dyDescent="0.25">
      <c r="B69" s="18">
        <v>59</v>
      </c>
      <c r="C69" s="9"/>
      <c r="D69" s="26"/>
      <c r="E69" s="30"/>
      <c r="F69" s="30"/>
      <c r="G69" s="30"/>
      <c r="H69" s="26"/>
      <c r="I69" s="30"/>
      <c r="J69" s="30"/>
      <c r="K69" s="10"/>
      <c r="L69" s="30"/>
      <c r="M69" s="30"/>
      <c r="N69" s="30"/>
      <c r="O69" s="30"/>
      <c r="P69" s="30"/>
      <c r="Q69" s="30"/>
      <c r="R69" s="30"/>
      <c r="S69" s="30"/>
      <c r="T69" s="30"/>
      <c r="U69" s="10"/>
      <c r="V69" s="48"/>
      <c r="W69" s="26"/>
      <c r="X69" s="26"/>
      <c r="Y69" s="30"/>
      <c r="Z69" s="10"/>
      <c r="AA69" s="31"/>
    </row>
    <row r="70" spans="2:27" ht="30" customHeight="1" thickBot="1" x14ac:dyDescent="0.25">
      <c r="B70" s="18">
        <v>60</v>
      </c>
      <c r="C70" s="9"/>
      <c r="D70" s="26"/>
      <c r="E70" s="30"/>
      <c r="F70" s="30"/>
      <c r="G70" s="30"/>
      <c r="H70" s="26"/>
      <c r="I70" s="30"/>
      <c r="J70" s="30"/>
      <c r="K70" s="10"/>
      <c r="L70" s="30"/>
      <c r="M70" s="30"/>
      <c r="N70" s="30"/>
      <c r="O70" s="30"/>
      <c r="P70" s="30"/>
      <c r="Q70" s="30"/>
      <c r="R70" s="30"/>
      <c r="S70" s="30"/>
      <c r="T70" s="30"/>
      <c r="U70" s="10"/>
      <c r="V70" s="48"/>
      <c r="W70" s="26"/>
      <c r="X70" s="26"/>
      <c r="Y70" s="30"/>
      <c r="Z70" s="10"/>
      <c r="AA70" s="31"/>
    </row>
    <row r="71" spans="2:27" ht="30" customHeight="1" thickBot="1" x14ac:dyDescent="0.25">
      <c r="B71" s="18">
        <v>61</v>
      </c>
      <c r="C71" s="9"/>
      <c r="D71" s="26"/>
      <c r="E71" s="30"/>
      <c r="F71" s="30"/>
      <c r="G71" s="30"/>
      <c r="H71" s="26"/>
      <c r="I71" s="30"/>
      <c r="J71" s="30"/>
      <c r="K71" s="10"/>
      <c r="L71" s="30"/>
      <c r="M71" s="30"/>
      <c r="N71" s="30"/>
      <c r="O71" s="30"/>
      <c r="P71" s="30"/>
      <c r="Q71" s="30"/>
      <c r="R71" s="30"/>
      <c r="S71" s="30"/>
      <c r="T71" s="30"/>
      <c r="U71" s="10"/>
      <c r="V71" s="48"/>
      <c r="W71" s="26"/>
      <c r="X71" s="26"/>
      <c r="Y71" s="30"/>
      <c r="Z71" s="10"/>
      <c r="AA71" s="31"/>
    </row>
    <row r="72" spans="2:27" ht="30" customHeight="1" thickBot="1" x14ac:dyDescent="0.25">
      <c r="B72" s="18">
        <v>62</v>
      </c>
      <c r="C72" s="9"/>
      <c r="D72" s="26"/>
      <c r="E72" s="30"/>
      <c r="F72" s="30"/>
      <c r="G72" s="30"/>
      <c r="H72" s="26"/>
      <c r="I72" s="30"/>
      <c r="J72" s="30"/>
      <c r="K72" s="10"/>
      <c r="L72" s="30"/>
      <c r="M72" s="30"/>
      <c r="N72" s="30"/>
      <c r="O72" s="30"/>
      <c r="P72" s="30"/>
      <c r="Q72" s="30"/>
      <c r="R72" s="30"/>
      <c r="S72" s="30"/>
      <c r="T72" s="30"/>
      <c r="U72" s="10"/>
      <c r="V72" s="48"/>
      <c r="W72" s="26"/>
      <c r="X72" s="26"/>
      <c r="Y72" s="30"/>
      <c r="Z72" s="10"/>
      <c r="AA72" s="31"/>
    </row>
    <row r="73" spans="2:27" ht="30" customHeight="1" thickBot="1" x14ac:dyDescent="0.25">
      <c r="B73" s="18">
        <v>63</v>
      </c>
      <c r="C73" s="9"/>
      <c r="D73" s="26"/>
      <c r="E73" s="30"/>
      <c r="F73" s="30"/>
      <c r="G73" s="30"/>
      <c r="H73" s="26"/>
      <c r="I73" s="30"/>
      <c r="J73" s="30"/>
      <c r="K73" s="10"/>
      <c r="L73" s="30"/>
      <c r="M73" s="30"/>
      <c r="N73" s="30"/>
      <c r="O73" s="30"/>
      <c r="P73" s="30"/>
      <c r="Q73" s="30"/>
      <c r="R73" s="30"/>
      <c r="S73" s="30"/>
      <c r="T73" s="30"/>
      <c r="U73" s="10"/>
      <c r="V73" s="48"/>
      <c r="W73" s="26"/>
      <c r="X73" s="26"/>
      <c r="Y73" s="30"/>
      <c r="Z73" s="10"/>
      <c r="AA73" s="31"/>
    </row>
    <row r="74" spans="2:27" ht="30" customHeight="1" thickBot="1" x14ac:dyDescent="0.25">
      <c r="B74" s="18">
        <v>64</v>
      </c>
      <c r="C74" s="9"/>
      <c r="D74" s="26"/>
      <c r="E74" s="30"/>
      <c r="F74" s="30"/>
      <c r="G74" s="30"/>
      <c r="H74" s="26"/>
      <c r="I74" s="30"/>
      <c r="J74" s="30"/>
      <c r="K74" s="10"/>
      <c r="L74" s="30"/>
      <c r="M74" s="30"/>
      <c r="N74" s="30"/>
      <c r="O74" s="30"/>
      <c r="P74" s="30"/>
      <c r="Q74" s="30"/>
      <c r="R74" s="30"/>
      <c r="S74" s="30"/>
      <c r="T74" s="30"/>
      <c r="U74" s="10"/>
      <c r="V74" s="48"/>
      <c r="W74" s="26"/>
      <c r="X74" s="26"/>
      <c r="Y74" s="30"/>
      <c r="Z74" s="10"/>
      <c r="AA74" s="31"/>
    </row>
    <row r="75" spans="2:27" ht="30" customHeight="1" thickBot="1" x14ac:dyDescent="0.25">
      <c r="B75" s="18">
        <v>65</v>
      </c>
      <c r="C75" s="9"/>
      <c r="D75" s="26"/>
      <c r="E75" s="30"/>
      <c r="F75" s="30"/>
      <c r="G75" s="30"/>
      <c r="H75" s="26"/>
      <c r="I75" s="30"/>
      <c r="J75" s="30"/>
      <c r="K75" s="10"/>
      <c r="L75" s="30"/>
      <c r="M75" s="30"/>
      <c r="N75" s="30"/>
      <c r="O75" s="30"/>
      <c r="P75" s="30"/>
      <c r="Q75" s="30"/>
      <c r="R75" s="30"/>
      <c r="S75" s="30"/>
      <c r="T75" s="30"/>
      <c r="U75" s="10"/>
      <c r="V75" s="48"/>
      <c r="W75" s="26"/>
      <c r="X75" s="26"/>
      <c r="Y75" s="30"/>
      <c r="Z75" s="10"/>
      <c r="AA75" s="31"/>
    </row>
    <row r="76" spans="2:27" ht="30" customHeight="1" thickBot="1" x14ac:dyDescent="0.25">
      <c r="B76" s="18">
        <v>66</v>
      </c>
      <c r="C76" s="9"/>
      <c r="D76" s="26"/>
      <c r="E76" s="30"/>
      <c r="F76" s="30"/>
      <c r="G76" s="30"/>
      <c r="H76" s="26"/>
      <c r="I76" s="30"/>
      <c r="J76" s="30"/>
      <c r="K76" s="10"/>
      <c r="L76" s="30"/>
      <c r="M76" s="30"/>
      <c r="N76" s="30"/>
      <c r="O76" s="30"/>
      <c r="P76" s="30"/>
      <c r="Q76" s="30"/>
      <c r="R76" s="30"/>
      <c r="S76" s="30"/>
      <c r="T76" s="30"/>
      <c r="U76" s="10"/>
      <c r="V76" s="48"/>
      <c r="W76" s="26"/>
      <c r="X76" s="26"/>
      <c r="Y76" s="30"/>
      <c r="Z76" s="10"/>
      <c r="AA76" s="31"/>
    </row>
    <row r="77" spans="2:27" ht="30" customHeight="1" thickBot="1" x14ac:dyDescent="0.25">
      <c r="B77" s="18">
        <v>67</v>
      </c>
      <c r="C77" s="9"/>
      <c r="D77" s="26"/>
      <c r="E77" s="30"/>
      <c r="F77" s="30"/>
      <c r="G77" s="30"/>
      <c r="H77" s="26"/>
      <c r="I77" s="30"/>
      <c r="J77" s="30"/>
      <c r="K77" s="10"/>
      <c r="L77" s="30"/>
      <c r="M77" s="30"/>
      <c r="N77" s="30"/>
      <c r="O77" s="30"/>
      <c r="P77" s="30"/>
      <c r="Q77" s="30"/>
      <c r="R77" s="30"/>
      <c r="S77" s="30"/>
      <c r="T77" s="30"/>
      <c r="U77" s="10"/>
      <c r="V77" s="48"/>
      <c r="W77" s="26"/>
      <c r="X77" s="26"/>
      <c r="Y77" s="30"/>
      <c r="Z77" s="10"/>
      <c r="AA77" s="31"/>
    </row>
    <row r="78" spans="2:27" ht="30" customHeight="1" thickBot="1" x14ac:dyDescent="0.25">
      <c r="B78" s="18">
        <v>68</v>
      </c>
      <c r="C78" s="9"/>
      <c r="D78" s="26"/>
      <c r="E78" s="30"/>
      <c r="F78" s="30"/>
      <c r="G78" s="30"/>
      <c r="H78" s="26"/>
      <c r="I78" s="30"/>
      <c r="J78" s="30"/>
      <c r="K78" s="10"/>
      <c r="L78" s="30"/>
      <c r="M78" s="30"/>
      <c r="N78" s="30"/>
      <c r="O78" s="30"/>
      <c r="P78" s="30"/>
      <c r="Q78" s="30"/>
      <c r="R78" s="30"/>
      <c r="S78" s="30"/>
      <c r="T78" s="30"/>
      <c r="U78" s="10"/>
      <c r="V78" s="48"/>
      <c r="W78" s="26"/>
      <c r="X78" s="26"/>
      <c r="Y78" s="30"/>
      <c r="Z78" s="10"/>
      <c r="AA78" s="31"/>
    </row>
    <row r="79" spans="2:27" ht="30" customHeight="1" thickBot="1" x14ac:dyDescent="0.25">
      <c r="B79" s="18">
        <v>69</v>
      </c>
      <c r="C79" s="9"/>
      <c r="D79" s="26"/>
      <c r="E79" s="30"/>
      <c r="F79" s="30"/>
      <c r="G79" s="30"/>
      <c r="H79" s="26"/>
      <c r="I79" s="30"/>
      <c r="J79" s="30"/>
      <c r="K79" s="10"/>
      <c r="L79" s="30"/>
      <c r="M79" s="30"/>
      <c r="N79" s="30"/>
      <c r="O79" s="30"/>
      <c r="P79" s="30"/>
      <c r="Q79" s="30"/>
      <c r="R79" s="30"/>
      <c r="S79" s="30"/>
      <c r="T79" s="30"/>
      <c r="U79" s="10"/>
      <c r="V79" s="48"/>
      <c r="W79" s="26"/>
      <c r="X79" s="26"/>
      <c r="Y79" s="30"/>
      <c r="Z79" s="10"/>
      <c r="AA79" s="31"/>
    </row>
    <row r="80" spans="2:27" ht="30" customHeight="1" thickBot="1" x14ac:dyDescent="0.25">
      <c r="B80" s="18">
        <v>70</v>
      </c>
      <c r="C80" s="9"/>
      <c r="D80" s="26"/>
      <c r="E80" s="30"/>
      <c r="F80" s="30"/>
      <c r="G80" s="30"/>
      <c r="H80" s="26"/>
      <c r="I80" s="30"/>
      <c r="J80" s="30"/>
      <c r="K80" s="10"/>
      <c r="L80" s="30"/>
      <c r="M80" s="30"/>
      <c r="N80" s="30"/>
      <c r="O80" s="30"/>
      <c r="P80" s="30"/>
      <c r="Q80" s="30"/>
      <c r="R80" s="30"/>
      <c r="S80" s="30"/>
      <c r="T80" s="30"/>
      <c r="U80" s="10"/>
      <c r="V80" s="48"/>
      <c r="W80" s="26"/>
      <c r="X80" s="26"/>
      <c r="Y80" s="30"/>
      <c r="Z80" s="10"/>
      <c r="AA80" s="31"/>
    </row>
    <row r="81" spans="2:27" ht="30" customHeight="1" thickBot="1" x14ac:dyDescent="0.25">
      <c r="B81" s="18">
        <v>71</v>
      </c>
      <c r="C81" s="9"/>
      <c r="D81" s="26"/>
      <c r="E81" s="30"/>
      <c r="F81" s="30"/>
      <c r="G81" s="30"/>
      <c r="H81" s="26"/>
      <c r="I81" s="30"/>
      <c r="J81" s="30"/>
      <c r="K81" s="10"/>
      <c r="L81" s="30"/>
      <c r="M81" s="30"/>
      <c r="N81" s="30"/>
      <c r="O81" s="30"/>
      <c r="P81" s="30"/>
      <c r="Q81" s="30"/>
      <c r="R81" s="30"/>
      <c r="S81" s="30"/>
      <c r="T81" s="30"/>
      <c r="U81" s="10"/>
      <c r="V81" s="48"/>
      <c r="W81" s="26"/>
      <c r="X81" s="26"/>
      <c r="Y81" s="30"/>
      <c r="Z81" s="10"/>
      <c r="AA81" s="31"/>
    </row>
    <row r="82" spans="2:27" ht="30" customHeight="1" thickBot="1" x14ac:dyDescent="0.25">
      <c r="B82" s="18">
        <v>72</v>
      </c>
      <c r="C82" s="9"/>
      <c r="D82" s="26"/>
      <c r="E82" s="30"/>
      <c r="F82" s="30"/>
      <c r="G82" s="30"/>
      <c r="H82" s="26"/>
      <c r="I82" s="30"/>
      <c r="J82" s="30"/>
      <c r="K82" s="10"/>
      <c r="L82" s="30"/>
      <c r="M82" s="30"/>
      <c r="N82" s="30"/>
      <c r="O82" s="30"/>
      <c r="P82" s="30"/>
      <c r="Q82" s="30"/>
      <c r="R82" s="30"/>
      <c r="S82" s="30"/>
      <c r="T82" s="30"/>
      <c r="U82" s="10"/>
      <c r="V82" s="48"/>
      <c r="W82" s="26"/>
      <c r="X82" s="26"/>
      <c r="Y82" s="30"/>
      <c r="Z82" s="10"/>
      <c r="AA82" s="31"/>
    </row>
    <row r="83" spans="2:27" ht="30" customHeight="1" thickBot="1" x14ac:dyDescent="0.25">
      <c r="B83" s="18">
        <v>73</v>
      </c>
      <c r="C83" s="9"/>
      <c r="D83" s="26"/>
      <c r="E83" s="30"/>
      <c r="F83" s="30"/>
      <c r="G83" s="30"/>
      <c r="H83" s="26"/>
      <c r="I83" s="30"/>
      <c r="J83" s="30"/>
      <c r="K83" s="10"/>
      <c r="L83" s="30"/>
      <c r="M83" s="30"/>
      <c r="N83" s="30"/>
      <c r="O83" s="30"/>
      <c r="P83" s="30"/>
      <c r="Q83" s="30"/>
      <c r="R83" s="30"/>
      <c r="S83" s="30"/>
      <c r="T83" s="30"/>
      <c r="U83" s="10"/>
      <c r="V83" s="48"/>
      <c r="W83" s="26"/>
      <c r="X83" s="26"/>
      <c r="Y83" s="30"/>
      <c r="Z83" s="10"/>
      <c r="AA83" s="31"/>
    </row>
    <row r="84" spans="2:27" ht="30" customHeight="1" thickBot="1" x14ac:dyDescent="0.25">
      <c r="B84" s="18">
        <v>74</v>
      </c>
      <c r="C84" s="9"/>
      <c r="D84" s="26"/>
      <c r="E84" s="30"/>
      <c r="F84" s="30"/>
      <c r="G84" s="30"/>
      <c r="H84" s="26"/>
      <c r="I84" s="30"/>
      <c r="J84" s="30"/>
      <c r="K84" s="10"/>
      <c r="L84" s="30"/>
      <c r="M84" s="30"/>
      <c r="N84" s="30"/>
      <c r="O84" s="30"/>
      <c r="P84" s="30"/>
      <c r="Q84" s="30"/>
      <c r="R84" s="30"/>
      <c r="S84" s="30"/>
      <c r="T84" s="30"/>
      <c r="U84" s="10"/>
      <c r="V84" s="48"/>
      <c r="W84" s="26"/>
      <c r="X84" s="26"/>
      <c r="Y84" s="30"/>
      <c r="Z84" s="10"/>
      <c r="AA84" s="31"/>
    </row>
    <row r="85" spans="2:27" ht="30" customHeight="1" thickBot="1" x14ac:dyDescent="0.25">
      <c r="B85" s="18">
        <v>75</v>
      </c>
      <c r="C85" s="9"/>
      <c r="D85" s="26"/>
      <c r="E85" s="30"/>
      <c r="F85" s="30"/>
      <c r="G85" s="30"/>
      <c r="H85" s="26"/>
      <c r="I85" s="30"/>
      <c r="J85" s="30"/>
      <c r="K85" s="10"/>
      <c r="L85" s="30"/>
      <c r="M85" s="30"/>
      <c r="N85" s="30"/>
      <c r="O85" s="30"/>
      <c r="P85" s="30"/>
      <c r="Q85" s="30"/>
      <c r="R85" s="30"/>
      <c r="S85" s="30"/>
      <c r="T85" s="30"/>
      <c r="U85" s="10"/>
      <c r="V85" s="48"/>
      <c r="W85" s="26"/>
      <c r="X85" s="26"/>
      <c r="Y85" s="30"/>
      <c r="Z85" s="10"/>
      <c r="AA85" s="31"/>
    </row>
    <row r="86" spans="2:27" ht="30" customHeight="1" thickBot="1" x14ac:dyDescent="0.25">
      <c r="B86" s="18">
        <v>76</v>
      </c>
      <c r="C86" s="9"/>
      <c r="D86" s="26"/>
      <c r="E86" s="30"/>
      <c r="F86" s="30"/>
      <c r="G86" s="30"/>
      <c r="H86" s="26"/>
      <c r="I86" s="30"/>
      <c r="J86" s="30"/>
      <c r="K86" s="10"/>
      <c r="L86" s="30"/>
      <c r="M86" s="30"/>
      <c r="N86" s="30"/>
      <c r="O86" s="30"/>
      <c r="P86" s="30"/>
      <c r="Q86" s="30"/>
      <c r="R86" s="30"/>
      <c r="S86" s="30"/>
      <c r="T86" s="30"/>
      <c r="U86" s="10"/>
      <c r="V86" s="48"/>
      <c r="W86" s="26"/>
      <c r="X86" s="26"/>
      <c r="Y86" s="30"/>
      <c r="Z86" s="10"/>
      <c r="AA86" s="31"/>
    </row>
    <row r="87" spans="2:27" ht="30" customHeight="1" thickBot="1" x14ac:dyDescent="0.25">
      <c r="B87" s="18">
        <v>77</v>
      </c>
      <c r="C87" s="9"/>
      <c r="D87" s="26"/>
      <c r="E87" s="30"/>
      <c r="F87" s="30"/>
      <c r="G87" s="30"/>
      <c r="H87" s="26"/>
      <c r="I87" s="30"/>
      <c r="J87" s="30"/>
      <c r="K87" s="10"/>
      <c r="L87" s="30"/>
      <c r="M87" s="30"/>
      <c r="N87" s="30"/>
      <c r="O87" s="30"/>
      <c r="P87" s="30"/>
      <c r="Q87" s="30"/>
      <c r="R87" s="30"/>
      <c r="S87" s="30"/>
      <c r="T87" s="30"/>
      <c r="U87" s="10"/>
      <c r="V87" s="48"/>
      <c r="W87" s="26"/>
      <c r="X87" s="26"/>
      <c r="Y87" s="30"/>
      <c r="Z87" s="10"/>
      <c r="AA87" s="31"/>
    </row>
    <row r="88" spans="2:27" ht="30" customHeight="1" thickBot="1" x14ac:dyDescent="0.25">
      <c r="B88" s="18">
        <v>78</v>
      </c>
      <c r="C88" s="9"/>
      <c r="D88" s="26"/>
      <c r="E88" s="30"/>
      <c r="F88" s="30"/>
      <c r="G88" s="30"/>
      <c r="H88" s="26"/>
      <c r="I88" s="30"/>
      <c r="J88" s="30"/>
      <c r="K88" s="10"/>
      <c r="L88" s="30"/>
      <c r="M88" s="30"/>
      <c r="N88" s="30"/>
      <c r="O88" s="30"/>
      <c r="P88" s="30"/>
      <c r="Q88" s="30"/>
      <c r="R88" s="30"/>
      <c r="S88" s="30"/>
      <c r="T88" s="30"/>
      <c r="U88" s="10"/>
      <c r="V88" s="48"/>
      <c r="W88" s="26"/>
      <c r="X88" s="26"/>
      <c r="Y88" s="30"/>
      <c r="Z88" s="10"/>
      <c r="AA88" s="31"/>
    </row>
    <row r="89" spans="2:27" ht="30" customHeight="1" thickBot="1" x14ac:dyDescent="0.25">
      <c r="B89" s="18">
        <v>79</v>
      </c>
      <c r="C89" s="9"/>
      <c r="D89" s="26"/>
      <c r="E89" s="30"/>
      <c r="F89" s="30"/>
      <c r="G89" s="30"/>
      <c r="H89" s="26"/>
      <c r="I89" s="30"/>
      <c r="J89" s="30"/>
      <c r="K89" s="10"/>
      <c r="L89" s="30"/>
      <c r="M89" s="30"/>
      <c r="N89" s="30"/>
      <c r="O89" s="30"/>
      <c r="P89" s="30"/>
      <c r="Q89" s="30"/>
      <c r="R89" s="30"/>
      <c r="S89" s="30"/>
      <c r="T89" s="30"/>
      <c r="U89" s="10"/>
      <c r="V89" s="48"/>
      <c r="W89" s="26"/>
      <c r="X89" s="26"/>
      <c r="Y89" s="30"/>
      <c r="Z89" s="10"/>
      <c r="AA89" s="31"/>
    </row>
    <row r="90" spans="2:27" ht="30" customHeight="1" thickBot="1" x14ac:dyDescent="0.25">
      <c r="B90" s="18">
        <v>80</v>
      </c>
      <c r="C90" s="9"/>
      <c r="D90" s="26"/>
      <c r="E90" s="30"/>
      <c r="F90" s="30"/>
      <c r="G90" s="30"/>
      <c r="H90" s="26"/>
      <c r="I90" s="30"/>
      <c r="J90" s="30"/>
      <c r="K90" s="10"/>
      <c r="L90" s="30"/>
      <c r="M90" s="30"/>
      <c r="N90" s="30"/>
      <c r="O90" s="30"/>
      <c r="P90" s="30"/>
      <c r="Q90" s="30"/>
      <c r="R90" s="30"/>
      <c r="S90" s="30"/>
      <c r="T90" s="30"/>
      <c r="U90" s="10"/>
      <c r="V90" s="48"/>
      <c r="W90" s="26"/>
      <c r="X90" s="26"/>
      <c r="Y90" s="30"/>
      <c r="Z90" s="10"/>
      <c r="AA90" s="31"/>
    </row>
    <row r="91" spans="2:27" ht="30" customHeight="1" thickBot="1" x14ac:dyDescent="0.25">
      <c r="B91" s="18">
        <v>81</v>
      </c>
      <c r="C91" s="9"/>
      <c r="D91" s="26"/>
      <c r="E91" s="30"/>
      <c r="F91" s="30"/>
      <c r="G91" s="30"/>
      <c r="H91" s="26"/>
      <c r="I91" s="30"/>
      <c r="J91" s="30"/>
      <c r="K91" s="10"/>
      <c r="L91" s="30"/>
      <c r="M91" s="30"/>
      <c r="N91" s="30"/>
      <c r="O91" s="30"/>
      <c r="P91" s="30"/>
      <c r="Q91" s="30"/>
      <c r="R91" s="30"/>
      <c r="S91" s="30"/>
      <c r="T91" s="30"/>
      <c r="U91" s="10"/>
      <c r="V91" s="48"/>
      <c r="W91" s="26"/>
      <c r="X91" s="26"/>
      <c r="Y91" s="30"/>
      <c r="Z91" s="10"/>
      <c r="AA91" s="31"/>
    </row>
    <row r="92" spans="2:27" ht="30" customHeight="1" thickBot="1" x14ac:dyDescent="0.25">
      <c r="B92" s="18">
        <v>82</v>
      </c>
      <c r="C92" s="9"/>
      <c r="D92" s="26"/>
      <c r="E92" s="30"/>
      <c r="F92" s="30"/>
      <c r="G92" s="30"/>
      <c r="H92" s="26"/>
      <c r="I92" s="30"/>
      <c r="J92" s="30"/>
      <c r="K92" s="10"/>
      <c r="L92" s="30"/>
      <c r="M92" s="30"/>
      <c r="N92" s="30"/>
      <c r="O92" s="30"/>
      <c r="P92" s="30"/>
      <c r="Q92" s="30"/>
      <c r="R92" s="30"/>
      <c r="S92" s="30"/>
      <c r="T92" s="30"/>
      <c r="U92" s="10"/>
      <c r="V92" s="48"/>
      <c r="W92" s="26"/>
      <c r="X92" s="26"/>
      <c r="Y92" s="30"/>
      <c r="Z92" s="10"/>
      <c r="AA92" s="31"/>
    </row>
    <row r="93" spans="2:27" ht="30" customHeight="1" thickBot="1" x14ac:dyDescent="0.25">
      <c r="B93" s="18">
        <v>83</v>
      </c>
      <c r="C93" s="9"/>
      <c r="D93" s="26"/>
      <c r="E93" s="30"/>
      <c r="F93" s="30"/>
      <c r="G93" s="30"/>
      <c r="H93" s="26"/>
      <c r="I93" s="30"/>
      <c r="J93" s="30"/>
      <c r="K93" s="10"/>
      <c r="L93" s="30"/>
      <c r="M93" s="30"/>
      <c r="N93" s="30"/>
      <c r="O93" s="30"/>
      <c r="P93" s="30"/>
      <c r="Q93" s="30"/>
      <c r="R93" s="30"/>
      <c r="S93" s="30"/>
      <c r="T93" s="30"/>
      <c r="U93" s="10"/>
      <c r="V93" s="48"/>
      <c r="W93" s="26"/>
      <c r="X93" s="26"/>
      <c r="Y93" s="30"/>
      <c r="Z93" s="10"/>
      <c r="AA93" s="31"/>
    </row>
    <row r="94" spans="2:27" ht="30" customHeight="1" thickBot="1" x14ac:dyDescent="0.25">
      <c r="B94" s="18">
        <v>84</v>
      </c>
      <c r="C94" s="9"/>
      <c r="D94" s="26"/>
      <c r="E94" s="30"/>
      <c r="F94" s="30"/>
      <c r="G94" s="30"/>
      <c r="H94" s="26"/>
      <c r="I94" s="30"/>
      <c r="J94" s="30"/>
      <c r="K94" s="10"/>
      <c r="L94" s="30"/>
      <c r="M94" s="30"/>
      <c r="N94" s="30"/>
      <c r="O94" s="30"/>
      <c r="P94" s="30"/>
      <c r="Q94" s="30"/>
      <c r="R94" s="30"/>
      <c r="S94" s="30"/>
      <c r="T94" s="30"/>
      <c r="U94" s="10"/>
      <c r="V94" s="48"/>
      <c r="W94" s="26"/>
      <c r="X94" s="26"/>
      <c r="Y94" s="30"/>
      <c r="Z94" s="10"/>
      <c r="AA94" s="31"/>
    </row>
    <row r="95" spans="2:27" ht="30" customHeight="1" thickBot="1" x14ac:dyDescent="0.25">
      <c r="B95" s="18">
        <v>85</v>
      </c>
      <c r="C95" s="9"/>
      <c r="D95" s="26"/>
      <c r="E95" s="30"/>
      <c r="F95" s="30"/>
      <c r="G95" s="30"/>
      <c r="H95" s="26"/>
      <c r="I95" s="30"/>
      <c r="J95" s="30"/>
      <c r="K95" s="10"/>
      <c r="L95" s="30"/>
      <c r="M95" s="30"/>
      <c r="N95" s="30"/>
      <c r="O95" s="30"/>
      <c r="P95" s="30"/>
      <c r="Q95" s="30"/>
      <c r="R95" s="30"/>
      <c r="S95" s="30"/>
      <c r="T95" s="30"/>
      <c r="U95" s="10"/>
      <c r="V95" s="48"/>
      <c r="W95" s="26"/>
      <c r="X95" s="26"/>
      <c r="Y95" s="30"/>
      <c r="Z95" s="10"/>
      <c r="AA95" s="31"/>
    </row>
    <row r="96" spans="2:27" ht="30" customHeight="1" thickBot="1" x14ac:dyDescent="0.25">
      <c r="B96" s="18">
        <v>86</v>
      </c>
      <c r="C96" s="9"/>
      <c r="D96" s="26"/>
      <c r="E96" s="30"/>
      <c r="F96" s="30"/>
      <c r="G96" s="30"/>
      <c r="H96" s="26"/>
      <c r="I96" s="30"/>
      <c r="J96" s="30"/>
      <c r="K96" s="10"/>
      <c r="L96" s="30"/>
      <c r="M96" s="30"/>
      <c r="N96" s="30"/>
      <c r="O96" s="30"/>
      <c r="P96" s="30"/>
      <c r="Q96" s="30"/>
      <c r="R96" s="30"/>
      <c r="S96" s="30"/>
      <c r="T96" s="30"/>
      <c r="U96" s="10"/>
      <c r="V96" s="48"/>
      <c r="W96" s="26"/>
      <c r="X96" s="26"/>
      <c r="Y96" s="30"/>
      <c r="Z96" s="10"/>
      <c r="AA96" s="31"/>
    </row>
    <row r="97" spans="2:27" ht="30" customHeight="1" thickBot="1" x14ac:dyDescent="0.25">
      <c r="B97" s="18">
        <v>87</v>
      </c>
      <c r="C97" s="9"/>
      <c r="D97" s="26"/>
      <c r="E97" s="30"/>
      <c r="F97" s="30"/>
      <c r="G97" s="30"/>
      <c r="H97" s="26"/>
      <c r="I97" s="30"/>
      <c r="J97" s="30"/>
      <c r="K97" s="10"/>
      <c r="L97" s="30"/>
      <c r="M97" s="30"/>
      <c r="N97" s="30"/>
      <c r="O97" s="30"/>
      <c r="P97" s="30"/>
      <c r="Q97" s="30"/>
      <c r="R97" s="30"/>
      <c r="S97" s="30"/>
      <c r="T97" s="30"/>
      <c r="U97" s="10"/>
      <c r="V97" s="48"/>
      <c r="W97" s="26"/>
      <c r="X97" s="26"/>
      <c r="Y97" s="30"/>
      <c r="Z97" s="10"/>
      <c r="AA97" s="31"/>
    </row>
    <row r="98" spans="2:27" ht="30" customHeight="1" thickBot="1" x14ac:dyDescent="0.25">
      <c r="B98" s="18">
        <v>88</v>
      </c>
      <c r="C98" s="9"/>
      <c r="D98" s="26"/>
      <c r="E98" s="30"/>
      <c r="F98" s="30"/>
      <c r="G98" s="30"/>
      <c r="H98" s="26"/>
      <c r="I98" s="30"/>
      <c r="J98" s="30"/>
      <c r="K98" s="10"/>
      <c r="L98" s="30"/>
      <c r="M98" s="30"/>
      <c r="N98" s="30"/>
      <c r="O98" s="30"/>
      <c r="P98" s="30"/>
      <c r="Q98" s="30"/>
      <c r="R98" s="30"/>
      <c r="S98" s="30"/>
      <c r="T98" s="30"/>
      <c r="U98" s="10"/>
      <c r="V98" s="48"/>
      <c r="W98" s="26"/>
      <c r="X98" s="26"/>
      <c r="Y98" s="30"/>
      <c r="Z98" s="10"/>
      <c r="AA98" s="31"/>
    </row>
    <row r="99" spans="2:27" ht="30" customHeight="1" thickBot="1" x14ac:dyDescent="0.25">
      <c r="B99" s="18">
        <v>89</v>
      </c>
      <c r="C99" s="9"/>
      <c r="D99" s="26"/>
      <c r="E99" s="30"/>
      <c r="F99" s="30"/>
      <c r="G99" s="30"/>
      <c r="H99" s="26"/>
      <c r="I99" s="30"/>
      <c r="J99" s="30"/>
      <c r="K99" s="10"/>
      <c r="L99" s="30"/>
      <c r="M99" s="30"/>
      <c r="N99" s="30"/>
      <c r="O99" s="30"/>
      <c r="P99" s="30"/>
      <c r="Q99" s="30"/>
      <c r="R99" s="30"/>
      <c r="S99" s="30"/>
      <c r="T99" s="30"/>
      <c r="U99" s="10"/>
      <c r="V99" s="48"/>
      <c r="W99" s="26"/>
      <c r="X99" s="26"/>
      <c r="Y99" s="30"/>
      <c r="Z99" s="10"/>
      <c r="AA99" s="31"/>
    </row>
    <row r="100" spans="2:27" ht="30" customHeight="1" thickBot="1" x14ac:dyDescent="0.25">
      <c r="B100" s="18">
        <v>90</v>
      </c>
      <c r="C100" s="9"/>
      <c r="D100" s="26"/>
      <c r="E100" s="30"/>
      <c r="F100" s="30"/>
      <c r="G100" s="30"/>
      <c r="H100" s="26"/>
      <c r="I100" s="30"/>
      <c r="J100" s="30"/>
      <c r="K100" s="10"/>
      <c r="L100" s="30"/>
      <c r="M100" s="30"/>
      <c r="N100" s="30"/>
      <c r="O100" s="30"/>
      <c r="P100" s="30"/>
      <c r="Q100" s="30"/>
      <c r="R100" s="30"/>
      <c r="S100" s="30"/>
      <c r="T100" s="30"/>
      <c r="U100" s="10"/>
      <c r="V100" s="48"/>
      <c r="W100" s="26"/>
      <c r="X100" s="26"/>
      <c r="Y100" s="30"/>
      <c r="Z100" s="10"/>
      <c r="AA100" s="31"/>
    </row>
    <row r="101" spans="2:27" ht="30" customHeight="1" thickBot="1" x14ac:dyDescent="0.25">
      <c r="B101" s="18">
        <v>91</v>
      </c>
      <c r="C101" s="9"/>
      <c r="D101" s="26"/>
      <c r="E101" s="30"/>
      <c r="F101" s="30"/>
      <c r="G101" s="30"/>
      <c r="H101" s="26"/>
      <c r="I101" s="30"/>
      <c r="J101" s="30"/>
      <c r="K101" s="10"/>
      <c r="L101" s="30"/>
      <c r="M101" s="30"/>
      <c r="N101" s="30"/>
      <c r="O101" s="30"/>
      <c r="P101" s="30"/>
      <c r="Q101" s="30"/>
      <c r="R101" s="30"/>
      <c r="S101" s="30"/>
      <c r="T101" s="30"/>
      <c r="U101" s="10"/>
      <c r="V101" s="48"/>
      <c r="W101" s="26"/>
      <c r="X101" s="26"/>
      <c r="Y101" s="30"/>
      <c r="Z101" s="10"/>
      <c r="AA101" s="31"/>
    </row>
    <row r="102" spans="2:27" ht="30" customHeight="1" thickBot="1" x14ac:dyDescent="0.25">
      <c r="B102" s="18">
        <v>92</v>
      </c>
      <c r="C102" s="9"/>
      <c r="D102" s="26"/>
      <c r="E102" s="30"/>
      <c r="F102" s="30"/>
      <c r="G102" s="30"/>
      <c r="H102" s="26"/>
      <c r="I102" s="30"/>
      <c r="J102" s="30"/>
      <c r="K102" s="10"/>
      <c r="L102" s="30"/>
      <c r="M102" s="30"/>
      <c r="N102" s="30"/>
      <c r="O102" s="30"/>
      <c r="P102" s="30"/>
      <c r="Q102" s="30"/>
      <c r="R102" s="30"/>
      <c r="S102" s="30"/>
      <c r="T102" s="30"/>
      <c r="U102" s="10"/>
      <c r="V102" s="48"/>
      <c r="W102" s="26"/>
      <c r="X102" s="26"/>
      <c r="Y102" s="30"/>
      <c r="Z102" s="10"/>
      <c r="AA102" s="31"/>
    </row>
    <row r="103" spans="2:27" ht="30" customHeight="1" thickBot="1" x14ac:dyDescent="0.25">
      <c r="B103" s="18">
        <v>93</v>
      </c>
      <c r="C103" s="9"/>
      <c r="D103" s="26"/>
      <c r="E103" s="30"/>
      <c r="F103" s="30"/>
      <c r="G103" s="30"/>
      <c r="H103" s="26"/>
      <c r="I103" s="30"/>
      <c r="J103" s="30"/>
      <c r="K103" s="10"/>
      <c r="L103" s="30"/>
      <c r="M103" s="30"/>
      <c r="N103" s="30"/>
      <c r="O103" s="30"/>
      <c r="P103" s="30"/>
      <c r="Q103" s="30"/>
      <c r="R103" s="30"/>
      <c r="S103" s="30"/>
      <c r="T103" s="30"/>
      <c r="U103" s="10"/>
      <c r="V103" s="48"/>
      <c r="W103" s="26"/>
      <c r="X103" s="26"/>
      <c r="Y103" s="30"/>
      <c r="Z103" s="10"/>
      <c r="AA103" s="31"/>
    </row>
    <row r="104" spans="2:27" ht="30" customHeight="1" thickBot="1" x14ac:dyDescent="0.25">
      <c r="B104" s="18">
        <v>94</v>
      </c>
      <c r="C104" s="9"/>
      <c r="D104" s="26"/>
      <c r="E104" s="30"/>
      <c r="F104" s="30"/>
      <c r="G104" s="30"/>
      <c r="H104" s="26"/>
      <c r="I104" s="30"/>
      <c r="J104" s="30"/>
      <c r="K104" s="10"/>
      <c r="L104" s="30"/>
      <c r="M104" s="30"/>
      <c r="N104" s="30"/>
      <c r="O104" s="30"/>
      <c r="P104" s="30"/>
      <c r="Q104" s="30"/>
      <c r="R104" s="30"/>
      <c r="S104" s="30"/>
      <c r="T104" s="30"/>
      <c r="U104" s="10"/>
      <c r="V104" s="48"/>
      <c r="W104" s="26"/>
      <c r="X104" s="26"/>
      <c r="Y104" s="30"/>
      <c r="Z104" s="10"/>
      <c r="AA104" s="31"/>
    </row>
    <row r="105" spans="2:27" ht="30" customHeight="1" thickBot="1" x14ac:dyDescent="0.25">
      <c r="B105" s="18">
        <v>95</v>
      </c>
      <c r="C105" s="9"/>
      <c r="D105" s="26"/>
      <c r="E105" s="30"/>
      <c r="F105" s="30"/>
      <c r="G105" s="30"/>
      <c r="H105" s="26"/>
      <c r="I105" s="30"/>
      <c r="J105" s="30"/>
      <c r="K105" s="10"/>
      <c r="L105" s="30"/>
      <c r="M105" s="30"/>
      <c r="N105" s="30"/>
      <c r="O105" s="30"/>
      <c r="P105" s="30"/>
      <c r="Q105" s="30"/>
      <c r="R105" s="30"/>
      <c r="S105" s="30"/>
      <c r="T105" s="30"/>
      <c r="U105" s="10"/>
      <c r="V105" s="48"/>
      <c r="W105" s="26"/>
      <c r="X105" s="26"/>
      <c r="Y105" s="30"/>
      <c r="Z105" s="10"/>
      <c r="AA105" s="31"/>
    </row>
    <row r="106" spans="2:27" ht="30" customHeight="1" thickBot="1" x14ac:dyDescent="0.25">
      <c r="B106" s="18">
        <v>96</v>
      </c>
      <c r="C106" s="9"/>
      <c r="D106" s="26"/>
      <c r="E106" s="30"/>
      <c r="F106" s="30"/>
      <c r="G106" s="30"/>
      <c r="H106" s="26"/>
      <c r="I106" s="30"/>
      <c r="J106" s="30"/>
      <c r="K106" s="10"/>
      <c r="L106" s="30"/>
      <c r="M106" s="30"/>
      <c r="N106" s="30"/>
      <c r="O106" s="30"/>
      <c r="P106" s="30"/>
      <c r="Q106" s="30"/>
      <c r="R106" s="30"/>
      <c r="S106" s="30"/>
      <c r="T106" s="30"/>
      <c r="U106" s="10"/>
      <c r="V106" s="48"/>
      <c r="W106" s="26"/>
      <c r="X106" s="26"/>
      <c r="Y106" s="30"/>
      <c r="Z106" s="10"/>
      <c r="AA106" s="31"/>
    </row>
    <row r="107" spans="2:27" ht="30" customHeight="1" thickBot="1" x14ac:dyDescent="0.25">
      <c r="B107" s="18">
        <v>97</v>
      </c>
      <c r="C107" s="9"/>
      <c r="D107" s="26"/>
      <c r="E107" s="30"/>
      <c r="F107" s="30"/>
      <c r="G107" s="30"/>
      <c r="H107" s="26"/>
      <c r="I107" s="30"/>
      <c r="J107" s="30"/>
      <c r="K107" s="10"/>
      <c r="L107" s="30"/>
      <c r="M107" s="30"/>
      <c r="N107" s="30"/>
      <c r="O107" s="30"/>
      <c r="P107" s="30"/>
      <c r="Q107" s="30"/>
      <c r="R107" s="30"/>
      <c r="S107" s="30"/>
      <c r="T107" s="30"/>
      <c r="U107" s="10"/>
      <c r="V107" s="48"/>
      <c r="W107" s="26"/>
      <c r="X107" s="26"/>
      <c r="Y107" s="30"/>
      <c r="Z107" s="10"/>
      <c r="AA107" s="31"/>
    </row>
    <row r="108" spans="2:27" ht="30" customHeight="1" thickBot="1" x14ac:dyDescent="0.25">
      <c r="B108" s="18">
        <v>98</v>
      </c>
      <c r="C108" s="9"/>
      <c r="D108" s="26"/>
      <c r="E108" s="30"/>
      <c r="F108" s="30"/>
      <c r="G108" s="30"/>
      <c r="H108" s="26"/>
      <c r="I108" s="30"/>
      <c r="J108" s="30"/>
      <c r="K108" s="10"/>
      <c r="L108" s="30"/>
      <c r="M108" s="30"/>
      <c r="N108" s="30"/>
      <c r="O108" s="30"/>
      <c r="P108" s="30"/>
      <c r="Q108" s="30"/>
      <c r="R108" s="30"/>
      <c r="S108" s="30"/>
      <c r="T108" s="30"/>
      <c r="U108" s="10"/>
      <c r="V108" s="48"/>
      <c r="W108" s="26"/>
      <c r="X108" s="26"/>
      <c r="Y108" s="30"/>
      <c r="Z108" s="10"/>
      <c r="AA108" s="31"/>
    </row>
    <row r="109" spans="2:27" ht="30" customHeight="1" thickBot="1" x14ac:dyDescent="0.25">
      <c r="B109" s="18">
        <v>99</v>
      </c>
      <c r="C109" s="9"/>
      <c r="D109" s="26"/>
      <c r="E109" s="30"/>
      <c r="F109" s="30"/>
      <c r="G109" s="30"/>
      <c r="H109" s="26"/>
      <c r="I109" s="30"/>
      <c r="J109" s="30"/>
      <c r="K109" s="10"/>
      <c r="L109" s="30"/>
      <c r="M109" s="30"/>
      <c r="N109" s="30"/>
      <c r="O109" s="30"/>
      <c r="P109" s="30"/>
      <c r="Q109" s="30"/>
      <c r="R109" s="30"/>
      <c r="S109" s="30"/>
      <c r="T109" s="30"/>
      <c r="U109" s="10"/>
      <c r="V109" s="48"/>
      <c r="W109" s="26"/>
      <c r="X109" s="26"/>
      <c r="Y109" s="30"/>
      <c r="Z109" s="10"/>
      <c r="AA109" s="31"/>
    </row>
    <row r="110" spans="2:27" ht="30" customHeight="1" thickBot="1" x14ac:dyDescent="0.25">
      <c r="B110" s="18">
        <v>100</v>
      </c>
      <c r="C110" s="9"/>
      <c r="D110" s="26"/>
      <c r="E110" s="30"/>
      <c r="F110" s="30"/>
      <c r="G110" s="30"/>
      <c r="H110" s="26"/>
      <c r="I110" s="30"/>
      <c r="J110" s="30"/>
      <c r="K110" s="10"/>
      <c r="L110" s="30"/>
      <c r="M110" s="30"/>
      <c r="N110" s="30"/>
      <c r="O110" s="30"/>
      <c r="P110" s="30"/>
      <c r="Q110" s="30"/>
      <c r="R110" s="30"/>
      <c r="S110" s="30"/>
      <c r="T110" s="30"/>
      <c r="U110" s="10"/>
      <c r="V110" s="48"/>
      <c r="W110" s="26"/>
      <c r="X110" s="26"/>
      <c r="Y110" s="30"/>
      <c r="Z110" s="10"/>
      <c r="AA110" s="31"/>
    </row>
    <row r="111" spans="2:27" ht="30" customHeight="1" thickBot="1" x14ac:dyDescent="0.25">
      <c r="B111" s="18">
        <v>101</v>
      </c>
      <c r="C111" s="9"/>
      <c r="D111" s="26"/>
      <c r="E111" s="30"/>
      <c r="F111" s="30"/>
      <c r="G111" s="30"/>
      <c r="H111" s="26"/>
      <c r="I111" s="30"/>
      <c r="J111" s="30"/>
      <c r="K111" s="10"/>
      <c r="L111" s="30"/>
      <c r="M111" s="30"/>
      <c r="N111" s="30"/>
      <c r="O111" s="30"/>
      <c r="P111" s="30"/>
      <c r="Q111" s="30"/>
      <c r="R111" s="30"/>
      <c r="S111" s="30"/>
      <c r="T111" s="30"/>
      <c r="U111" s="10"/>
      <c r="V111" s="48"/>
      <c r="W111" s="26"/>
      <c r="X111" s="26"/>
      <c r="Y111" s="30"/>
      <c r="Z111" s="10"/>
      <c r="AA111" s="31"/>
    </row>
    <row r="112" spans="2:27" ht="30" customHeight="1" thickBot="1" x14ac:dyDescent="0.25">
      <c r="B112" s="18">
        <v>102</v>
      </c>
      <c r="C112" s="9"/>
      <c r="D112" s="26"/>
      <c r="E112" s="30"/>
      <c r="F112" s="30"/>
      <c r="G112" s="30"/>
      <c r="H112" s="26"/>
      <c r="I112" s="30"/>
      <c r="J112" s="30"/>
      <c r="K112" s="10"/>
      <c r="L112" s="30"/>
      <c r="M112" s="30"/>
      <c r="N112" s="30"/>
      <c r="O112" s="30"/>
      <c r="P112" s="30"/>
      <c r="Q112" s="30"/>
      <c r="R112" s="30"/>
      <c r="S112" s="30"/>
      <c r="T112" s="30"/>
      <c r="U112" s="10"/>
      <c r="V112" s="48"/>
      <c r="W112" s="26"/>
      <c r="X112" s="26"/>
      <c r="Y112" s="30"/>
      <c r="Z112" s="10"/>
      <c r="AA112" s="31"/>
    </row>
    <row r="113" spans="2:27" ht="30" customHeight="1" thickBot="1" x14ac:dyDescent="0.25">
      <c r="B113" s="18">
        <v>103</v>
      </c>
      <c r="C113" s="9"/>
      <c r="D113" s="26"/>
      <c r="E113" s="30"/>
      <c r="F113" s="30"/>
      <c r="G113" s="30"/>
      <c r="H113" s="26"/>
      <c r="I113" s="30"/>
      <c r="J113" s="30"/>
      <c r="K113" s="10"/>
      <c r="L113" s="30"/>
      <c r="M113" s="30"/>
      <c r="N113" s="30"/>
      <c r="O113" s="30"/>
      <c r="P113" s="30"/>
      <c r="Q113" s="30"/>
      <c r="R113" s="30"/>
      <c r="S113" s="30"/>
      <c r="T113" s="30"/>
      <c r="U113" s="10"/>
      <c r="V113" s="48"/>
      <c r="W113" s="26"/>
      <c r="X113" s="26"/>
      <c r="Y113" s="30"/>
      <c r="Z113" s="10"/>
      <c r="AA113" s="31"/>
    </row>
    <row r="114" spans="2:27" ht="30" customHeight="1" thickBot="1" x14ac:dyDescent="0.25">
      <c r="B114" s="18">
        <v>104</v>
      </c>
      <c r="C114" s="9"/>
      <c r="D114" s="26"/>
      <c r="E114" s="30"/>
      <c r="F114" s="30"/>
      <c r="G114" s="30"/>
      <c r="H114" s="26"/>
      <c r="I114" s="30"/>
      <c r="J114" s="30"/>
      <c r="K114" s="10"/>
      <c r="L114" s="30"/>
      <c r="M114" s="30"/>
      <c r="N114" s="30"/>
      <c r="O114" s="30"/>
      <c r="P114" s="30"/>
      <c r="Q114" s="30"/>
      <c r="R114" s="30"/>
      <c r="S114" s="30"/>
      <c r="T114" s="30"/>
      <c r="U114" s="10"/>
      <c r="V114" s="48"/>
      <c r="W114" s="26"/>
      <c r="X114" s="26"/>
      <c r="Y114" s="30"/>
      <c r="Z114" s="10"/>
      <c r="AA114" s="31"/>
    </row>
    <row r="115" spans="2:27" ht="30" customHeight="1" thickBot="1" x14ac:dyDescent="0.25">
      <c r="B115" s="18">
        <v>105</v>
      </c>
      <c r="C115" s="9"/>
      <c r="D115" s="26"/>
      <c r="E115" s="30"/>
      <c r="F115" s="30"/>
      <c r="G115" s="30"/>
      <c r="H115" s="26"/>
      <c r="I115" s="30"/>
      <c r="J115" s="30"/>
      <c r="K115" s="10"/>
      <c r="L115" s="30"/>
      <c r="M115" s="30"/>
      <c r="N115" s="30"/>
      <c r="O115" s="30"/>
      <c r="P115" s="30"/>
      <c r="Q115" s="30"/>
      <c r="R115" s="30"/>
      <c r="S115" s="30"/>
      <c r="T115" s="30"/>
      <c r="U115" s="10"/>
      <c r="V115" s="48"/>
      <c r="W115" s="26"/>
      <c r="X115" s="26"/>
      <c r="Y115" s="30"/>
      <c r="Z115" s="10"/>
      <c r="AA115" s="31"/>
    </row>
    <row r="116" spans="2:27" ht="30" customHeight="1" thickBot="1" x14ac:dyDescent="0.25">
      <c r="B116" s="18">
        <v>106</v>
      </c>
      <c r="C116" s="9"/>
      <c r="D116" s="26"/>
      <c r="E116" s="30"/>
      <c r="F116" s="30"/>
      <c r="G116" s="30"/>
      <c r="H116" s="26"/>
      <c r="I116" s="30"/>
      <c r="J116" s="30"/>
      <c r="K116" s="10"/>
      <c r="L116" s="30"/>
      <c r="M116" s="30"/>
      <c r="N116" s="30"/>
      <c r="O116" s="30"/>
      <c r="P116" s="30"/>
      <c r="Q116" s="30"/>
      <c r="R116" s="30"/>
      <c r="S116" s="30"/>
      <c r="T116" s="30"/>
      <c r="U116" s="10"/>
      <c r="V116" s="48"/>
      <c r="W116" s="26"/>
      <c r="X116" s="26"/>
      <c r="Y116" s="30"/>
      <c r="Z116" s="10"/>
      <c r="AA116" s="31"/>
    </row>
    <row r="117" spans="2:27" ht="30" customHeight="1" thickBot="1" x14ac:dyDescent="0.25">
      <c r="B117" s="18">
        <v>107</v>
      </c>
      <c r="C117" s="9"/>
      <c r="D117" s="26"/>
      <c r="E117" s="30"/>
      <c r="F117" s="30"/>
      <c r="G117" s="30"/>
      <c r="H117" s="26"/>
      <c r="I117" s="30"/>
      <c r="J117" s="30"/>
      <c r="K117" s="10"/>
      <c r="L117" s="30"/>
      <c r="M117" s="30"/>
      <c r="N117" s="30"/>
      <c r="O117" s="30"/>
      <c r="P117" s="30"/>
      <c r="Q117" s="30"/>
      <c r="R117" s="30"/>
      <c r="S117" s="30"/>
      <c r="T117" s="30"/>
      <c r="U117" s="10"/>
      <c r="V117" s="48"/>
      <c r="W117" s="26"/>
      <c r="X117" s="26"/>
      <c r="Y117" s="30"/>
      <c r="Z117" s="10"/>
      <c r="AA117" s="31"/>
    </row>
    <row r="118" spans="2:27" ht="30" customHeight="1" thickBot="1" x14ac:dyDescent="0.25">
      <c r="B118" s="18">
        <v>108</v>
      </c>
      <c r="C118" s="9"/>
      <c r="D118" s="26"/>
      <c r="E118" s="30"/>
      <c r="F118" s="30"/>
      <c r="G118" s="30"/>
      <c r="H118" s="26"/>
      <c r="I118" s="30"/>
      <c r="J118" s="30"/>
      <c r="K118" s="10"/>
      <c r="L118" s="30"/>
      <c r="M118" s="30"/>
      <c r="N118" s="30"/>
      <c r="O118" s="30"/>
      <c r="P118" s="30"/>
      <c r="Q118" s="30"/>
      <c r="R118" s="30"/>
      <c r="S118" s="30"/>
      <c r="T118" s="30"/>
      <c r="U118" s="10"/>
      <c r="V118" s="48"/>
      <c r="W118" s="26"/>
      <c r="X118" s="26"/>
      <c r="Y118" s="30"/>
      <c r="Z118" s="10"/>
      <c r="AA118" s="31"/>
    </row>
    <row r="119" spans="2:27" ht="30" customHeight="1" thickBot="1" x14ac:dyDescent="0.25">
      <c r="B119" s="18">
        <v>109</v>
      </c>
      <c r="C119" s="9"/>
      <c r="D119" s="26"/>
      <c r="E119" s="30"/>
      <c r="F119" s="30"/>
      <c r="G119" s="30"/>
      <c r="H119" s="26"/>
      <c r="I119" s="30"/>
      <c r="J119" s="30"/>
      <c r="K119" s="10"/>
      <c r="L119" s="30"/>
      <c r="M119" s="30"/>
      <c r="N119" s="30"/>
      <c r="O119" s="30"/>
      <c r="P119" s="30"/>
      <c r="Q119" s="30"/>
      <c r="R119" s="30"/>
      <c r="S119" s="30"/>
      <c r="T119" s="30"/>
      <c r="U119" s="10"/>
      <c r="V119" s="48"/>
      <c r="W119" s="26"/>
      <c r="X119" s="26"/>
      <c r="Y119" s="30"/>
      <c r="Z119" s="10"/>
      <c r="AA119" s="31"/>
    </row>
    <row r="120" spans="2:27" ht="30" customHeight="1" thickBot="1" x14ac:dyDescent="0.25">
      <c r="B120" s="18">
        <v>110</v>
      </c>
      <c r="C120" s="9"/>
      <c r="D120" s="26"/>
      <c r="E120" s="30"/>
      <c r="F120" s="30"/>
      <c r="G120" s="30"/>
      <c r="H120" s="26"/>
      <c r="I120" s="30"/>
      <c r="J120" s="30"/>
      <c r="K120" s="10"/>
      <c r="L120" s="30"/>
      <c r="M120" s="30"/>
      <c r="N120" s="30"/>
      <c r="O120" s="30"/>
      <c r="P120" s="30"/>
      <c r="Q120" s="30"/>
      <c r="R120" s="30"/>
      <c r="S120" s="30"/>
      <c r="T120" s="30"/>
      <c r="U120" s="10"/>
      <c r="V120" s="48"/>
      <c r="W120" s="26"/>
      <c r="X120" s="26"/>
      <c r="Y120" s="30"/>
      <c r="Z120" s="10"/>
      <c r="AA120" s="31"/>
    </row>
    <row r="121" spans="2:27" ht="30" customHeight="1" thickBot="1" x14ac:dyDescent="0.25">
      <c r="B121" s="18">
        <v>111</v>
      </c>
      <c r="C121" s="9"/>
      <c r="D121" s="26"/>
      <c r="E121" s="30"/>
      <c r="F121" s="30"/>
      <c r="G121" s="30"/>
      <c r="H121" s="26"/>
      <c r="I121" s="30"/>
      <c r="J121" s="30"/>
      <c r="K121" s="10"/>
      <c r="L121" s="30"/>
      <c r="M121" s="30"/>
      <c r="N121" s="30"/>
      <c r="O121" s="30"/>
      <c r="P121" s="30"/>
      <c r="Q121" s="30"/>
      <c r="R121" s="30"/>
      <c r="S121" s="30"/>
      <c r="T121" s="30"/>
      <c r="U121" s="10"/>
      <c r="V121" s="48"/>
      <c r="W121" s="26"/>
      <c r="X121" s="26"/>
      <c r="Y121" s="30"/>
      <c r="Z121" s="10"/>
      <c r="AA121" s="31"/>
    </row>
    <row r="122" spans="2:27" ht="30" customHeight="1" thickBot="1" x14ac:dyDescent="0.25">
      <c r="B122" s="18">
        <v>112</v>
      </c>
      <c r="C122" s="9"/>
      <c r="D122" s="26"/>
      <c r="E122" s="30"/>
      <c r="F122" s="30"/>
      <c r="G122" s="30"/>
      <c r="H122" s="26"/>
      <c r="I122" s="30"/>
      <c r="J122" s="30"/>
      <c r="K122" s="10"/>
      <c r="L122" s="30"/>
      <c r="M122" s="30"/>
      <c r="N122" s="30"/>
      <c r="O122" s="30"/>
      <c r="P122" s="30"/>
      <c r="Q122" s="30"/>
      <c r="R122" s="30"/>
      <c r="S122" s="30"/>
      <c r="T122" s="30"/>
      <c r="U122" s="10"/>
      <c r="V122" s="48"/>
      <c r="W122" s="26"/>
      <c r="X122" s="26"/>
      <c r="Y122" s="30"/>
      <c r="Z122" s="10"/>
      <c r="AA122" s="31"/>
    </row>
    <row r="123" spans="2:27" ht="30" customHeight="1" thickBot="1" x14ac:dyDescent="0.25">
      <c r="B123" s="18">
        <v>113</v>
      </c>
      <c r="C123" s="9"/>
      <c r="D123" s="26"/>
      <c r="E123" s="30"/>
      <c r="F123" s="30"/>
      <c r="G123" s="30"/>
      <c r="H123" s="26"/>
      <c r="I123" s="30"/>
      <c r="J123" s="30"/>
      <c r="K123" s="10"/>
      <c r="L123" s="30"/>
      <c r="M123" s="30"/>
      <c r="N123" s="30"/>
      <c r="O123" s="30"/>
      <c r="P123" s="30"/>
      <c r="Q123" s="30"/>
      <c r="R123" s="30"/>
      <c r="S123" s="30"/>
      <c r="T123" s="30"/>
      <c r="U123" s="10"/>
      <c r="V123" s="48"/>
      <c r="W123" s="26"/>
      <c r="X123" s="26"/>
      <c r="Y123" s="30"/>
      <c r="Z123" s="10"/>
      <c r="AA123" s="31"/>
    </row>
    <row r="124" spans="2:27" ht="30" customHeight="1" thickBot="1" x14ac:dyDescent="0.25">
      <c r="B124" s="18">
        <v>114</v>
      </c>
      <c r="C124" s="9"/>
      <c r="D124" s="26"/>
      <c r="E124" s="30"/>
      <c r="F124" s="30"/>
      <c r="G124" s="30"/>
      <c r="H124" s="26"/>
      <c r="I124" s="30"/>
      <c r="J124" s="30"/>
      <c r="K124" s="10"/>
      <c r="L124" s="30"/>
      <c r="M124" s="30"/>
      <c r="N124" s="30"/>
      <c r="O124" s="30"/>
      <c r="P124" s="30"/>
      <c r="Q124" s="30"/>
      <c r="R124" s="30"/>
      <c r="S124" s="30"/>
      <c r="T124" s="30"/>
      <c r="U124" s="10"/>
      <c r="V124" s="48"/>
      <c r="W124" s="26"/>
      <c r="X124" s="26"/>
      <c r="Y124" s="30"/>
      <c r="Z124" s="10"/>
      <c r="AA124" s="31"/>
    </row>
    <row r="125" spans="2:27" ht="30" customHeight="1" thickBot="1" x14ac:dyDescent="0.25">
      <c r="B125" s="18">
        <v>115</v>
      </c>
      <c r="C125" s="9"/>
      <c r="D125" s="26"/>
      <c r="E125" s="30"/>
      <c r="F125" s="30"/>
      <c r="G125" s="30"/>
      <c r="H125" s="26"/>
      <c r="I125" s="30"/>
      <c r="J125" s="30"/>
      <c r="K125" s="10"/>
      <c r="L125" s="30"/>
      <c r="M125" s="30"/>
      <c r="N125" s="30"/>
      <c r="O125" s="30"/>
      <c r="P125" s="30"/>
      <c r="Q125" s="30"/>
      <c r="R125" s="30"/>
      <c r="S125" s="30"/>
      <c r="T125" s="30"/>
      <c r="U125" s="10"/>
      <c r="V125" s="48"/>
      <c r="W125" s="26"/>
      <c r="X125" s="26"/>
      <c r="Y125" s="30"/>
      <c r="Z125" s="10"/>
      <c r="AA125" s="31"/>
    </row>
    <row r="126" spans="2:27" ht="30" customHeight="1" thickBot="1" x14ac:dyDescent="0.25">
      <c r="B126" s="18">
        <v>116</v>
      </c>
      <c r="C126" s="9"/>
      <c r="D126" s="26"/>
      <c r="E126" s="30"/>
      <c r="F126" s="30"/>
      <c r="G126" s="30"/>
      <c r="H126" s="26"/>
      <c r="I126" s="30"/>
      <c r="J126" s="30"/>
      <c r="K126" s="10"/>
      <c r="L126" s="30"/>
      <c r="M126" s="30"/>
      <c r="N126" s="30"/>
      <c r="O126" s="30"/>
      <c r="P126" s="30"/>
      <c r="Q126" s="30"/>
      <c r="R126" s="30"/>
      <c r="S126" s="30"/>
      <c r="T126" s="30"/>
      <c r="U126" s="10"/>
      <c r="V126" s="48"/>
      <c r="W126" s="26"/>
      <c r="X126" s="26"/>
      <c r="Y126" s="30"/>
      <c r="Z126" s="10"/>
      <c r="AA126" s="31"/>
    </row>
    <row r="127" spans="2:27" ht="30" customHeight="1" thickBot="1" x14ac:dyDescent="0.25">
      <c r="B127" s="18">
        <v>117</v>
      </c>
      <c r="C127" s="9"/>
      <c r="D127" s="26"/>
      <c r="E127" s="30"/>
      <c r="F127" s="30"/>
      <c r="G127" s="30"/>
      <c r="H127" s="26"/>
      <c r="I127" s="30"/>
      <c r="J127" s="30"/>
      <c r="K127" s="10"/>
      <c r="L127" s="30"/>
      <c r="M127" s="30"/>
      <c r="N127" s="30"/>
      <c r="O127" s="30"/>
      <c r="P127" s="30"/>
      <c r="Q127" s="30"/>
      <c r="R127" s="30"/>
      <c r="S127" s="30"/>
      <c r="T127" s="30"/>
      <c r="U127" s="10"/>
      <c r="V127" s="48"/>
      <c r="W127" s="26"/>
      <c r="X127" s="26"/>
      <c r="Y127" s="30"/>
      <c r="Z127" s="10"/>
      <c r="AA127" s="31"/>
    </row>
    <row r="128" spans="2:27" ht="30" customHeight="1" thickBot="1" x14ac:dyDescent="0.25">
      <c r="B128" s="18">
        <v>118</v>
      </c>
      <c r="C128" s="9"/>
      <c r="D128" s="26"/>
      <c r="E128" s="30"/>
      <c r="F128" s="30"/>
      <c r="G128" s="30"/>
      <c r="H128" s="26"/>
      <c r="I128" s="30"/>
      <c r="J128" s="30"/>
      <c r="K128" s="10"/>
      <c r="L128" s="30"/>
      <c r="M128" s="30"/>
      <c r="N128" s="30"/>
      <c r="O128" s="30"/>
      <c r="P128" s="30"/>
      <c r="Q128" s="30"/>
      <c r="R128" s="30"/>
      <c r="S128" s="30"/>
      <c r="T128" s="30"/>
      <c r="U128" s="10"/>
      <c r="V128" s="48"/>
      <c r="W128" s="26"/>
      <c r="X128" s="26"/>
      <c r="Y128" s="30"/>
      <c r="Z128" s="10"/>
      <c r="AA128" s="31"/>
    </row>
    <row r="129" spans="2:27" ht="30" customHeight="1" thickBot="1" x14ac:dyDescent="0.25">
      <c r="B129" s="18">
        <v>119</v>
      </c>
      <c r="C129" s="9"/>
      <c r="D129" s="26"/>
      <c r="E129" s="30"/>
      <c r="F129" s="30"/>
      <c r="G129" s="30"/>
      <c r="H129" s="26"/>
      <c r="I129" s="30"/>
      <c r="J129" s="30"/>
      <c r="K129" s="10"/>
      <c r="L129" s="30"/>
      <c r="M129" s="30"/>
      <c r="N129" s="30"/>
      <c r="O129" s="30"/>
      <c r="P129" s="30"/>
      <c r="Q129" s="30"/>
      <c r="R129" s="30"/>
      <c r="S129" s="30"/>
      <c r="T129" s="30"/>
      <c r="U129" s="10"/>
      <c r="V129" s="48"/>
      <c r="W129" s="26"/>
      <c r="X129" s="26"/>
      <c r="Y129" s="30"/>
      <c r="Z129" s="10"/>
      <c r="AA129" s="31"/>
    </row>
    <row r="130" spans="2:27" ht="30" customHeight="1" thickBot="1" x14ac:dyDescent="0.25">
      <c r="B130" s="18">
        <v>120</v>
      </c>
      <c r="C130" s="9"/>
      <c r="D130" s="26"/>
      <c r="E130" s="30"/>
      <c r="F130" s="30"/>
      <c r="G130" s="30"/>
      <c r="H130" s="26"/>
      <c r="I130" s="30"/>
      <c r="J130" s="30"/>
      <c r="K130" s="10"/>
      <c r="L130" s="30"/>
      <c r="M130" s="30"/>
      <c r="N130" s="30"/>
      <c r="O130" s="30"/>
      <c r="P130" s="30"/>
      <c r="Q130" s="30"/>
      <c r="R130" s="30"/>
      <c r="S130" s="30"/>
      <c r="T130" s="30"/>
      <c r="U130" s="10"/>
      <c r="V130" s="48"/>
      <c r="W130" s="26"/>
      <c r="X130" s="26"/>
      <c r="Y130" s="30"/>
      <c r="Z130" s="10"/>
      <c r="AA130" s="31"/>
    </row>
    <row r="131" spans="2:27" ht="30" customHeight="1" thickBot="1" x14ac:dyDescent="0.25">
      <c r="B131" s="18">
        <v>121</v>
      </c>
      <c r="C131" s="9"/>
      <c r="D131" s="26"/>
      <c r="E131" s="30"/>
      <c r="F131" s="30"/>
      <c r="G131" s="30"/>
      <c r="H131" s="26"/>
      <c r="I131" s="30"/>
      <c r="J131" s="30"/>
      <c r="K131" s="10"/>
      <c r="L131" s="30"/>
      <c r="M131" s="30"/>
      <c r="N131" s="30"/>
      <c r="O131" s="30"/>
      <c r="P131" s="30"/>
      <c r="Q131" s="30"/>
      <c r="R131" s="30"/>
      <c r="S131" s="30"/>
      <c r="T131" s="30"/>
      <c r="U131" s="10"/>
      <c r="V131" s="48"/>
      <c r="W131" s="26"/>
      <c r="X131" s="26"/>
      <c r="Y131" s="30"/>
      <c r="Z131" s="10"/>
      <c r="AA131" s="31"/>
    </row>
    <row r="132" spans="2:27" ht="30" customHeight="1" thickBot="1" x14ac:dyDescent="0.25">
      <c r="B132" s="18">
        <v>122</v>
      </c>
      <c r="C132" s="9"/>
      <c r="D132" s="26"/>
      <c r="E132" s="30"/>
      <c r="F132" s="30"/>
      <c r="G132" s="30"/>
      <c r="H132" s="26"/>
      <c r="I132" s="30"/>
      <c r="J132" s="30"/>
      <c r="K132" s="10"/>
      <c r="L132" s="30"/>
      <c r="M132" s="30"/>
      <c r="N132" s="30"/>
      <c r="O132" s="30"/>
      <c r="P132" s="30"/>
      <c r="Q132" s="30"/>
      <c r="R132" s="30"/>
      <c r="S132" s="30"/>
      <c r="T132" s="30"/>
      <c r="U132" s="10"/>
      <c r="V132" s="48"/>
      <c r="W132" s="26"/>
      <c r="X132" s="26"/>
      <c r="Y132" s="30"/>
      <c r="Z132" s="10"/>
      <c r="AA132" s="31"/>
    </row>
    <row r="133" spans="2:27" ht="30" customHeight="1" thickBot="1" x14ac:dyDescent="0.25">
      <c r="B133" s="18">
        <v>123</v>
      </c>
      <c r="C133" s="9"/>
      <c r="D133" s="26"/>
      <c r="E133" s="30"/>
      <c r="F133" s="30"/>
      <c r="G133" s="30"/>
      <c r="H133" s="26"/>
      <c r="I133" s="30"/>
      <c r="J133" s="30"/>
      <c r="K133" s="10"/>
      <c r="L133" s="30"/>
      <c r="M133" s="30"/>
      <c r="N133" s="30"/>
      <c r="O133" s="30"/>
      <c r="P133" s="30"/>
      <c r="Q133" s="30"/>
      <c r="R133" s="30"/>
      <c r="S133" s="30"/>
      <c r="T133" s="30"/>
      <c r="U133" s="10"/>
      <c r="V133" s="48"/>
      <c r="W133" s="26"/>
      <c r="X133" s="26"/>
      <c r="Y133" s="30"/>
      <c r="Z133" s="10"/>
      <c r="AA133" s="31"/>
    </row>
    <row r="134" spans="2:27" ht="30" customHeight="1" thickBot="1" x14ac:dyDescent="0.25">
      <c r="B134" s="18">
        <v>124</v>
      </c>
      <c r="C134" s="9"/>
      <c r="D134" s="26"/>
      <c r="E134" s="30"/>
      <c r="F134" s="30"/>
      <c r="G134" s="30"/>
      <c r="H134" s="26"/>
      <c r="I134" s="30"/>
      <c r="J134" s="30"/>
      <c r="K134" s="10"/>
      <c r="L134" s="30"/>
      <c r="M134" s="30"/>
      <c r="N134" s="30"/>
      <c r="O134" s="30"/>
      <c r="P134" s="30"/>
      <c r="Q134" s="30"/>
      <c r="R134" s="30"/>
      <c r="S134" s="30"/>
      <c r="T134" s="30"/>
      <c r="U134" s="10"/>
      <c r="V134" s="48"/>
      <c r="W134" s="26"/>
      <c r="X134" s="26"/>
      <c r="Y134" s="30"/>
      <c r="Z134" s="10"/>
      <c r="AA134" s="31"/>
    </row>
    <row r="135" spans="2:27" ht="30" customHeight="1" thickBot="1" x14ac:dyDescent="0.25">
      <c r="B135" s="18">
        <v>125</v>
      </c>
      <c r="C135" s="9"/>
      <c r="D135" s="26"/>
      <c r="E135" s="30"/>
      <c r="F135" s="30"/>
      <c r="G135" s="30"/>
      <c r="H135" s="26"/>
      <c r="I135" s="30"/>
      <c r="J135" s="30"/>
      <c r="K135" s="10"/>
      <c r="L135" s="30"/>
      <c r="M135" s="30"/>
      <c r="N135" s="30"/>
      <c r="O135" s="30"/>
      <c r="P135" s="30"/>
      <c r="Q135" s="30"/>
      <c r="R135" s="30"/>
      <c r="S135" s="30"/>
      <c r="T135" s="30"/>
      <c r="U135" s="10"/>
      <c r="V135" s="48"/>
      <c r="W135" s="26"/>
      <c r="X135" s="26"/>
      <c r="Y135" s="30"/>
      <c r="Z135" s="10"/>
      <c r="AA135" s="31"/>
    </row>
    <row r="136" spans="2:27" ht="30" customHeight="1" thickBot="1" x14ac:dyDescent="0.25">
      <c r="B136" s="18">
        <v>126</v>
      </c>
      <c r="C136" s="9"/>
      <c r="D136" s="26"/>
      <c r="E136" s="30"/>
      <c r="F136" s="30"/>
      <c r="G136" s="30"/>
      <c r="H136" s="26"/>
      <c r="I136" s="30"/>
      <c r="J136" s="30"/>
      <c r="K136" s="10"/>
      <c r="L136" s="30"/>
      <c r="M136" s="30"/>
      <c r="N136" s="30"/>
      <c r="O136" s="30"/>
      <c r="P136" s="30"/>
      <c r="Q136" s="30"/>
      <c r="R136" s="30"/>
      <c r="S136" s="30"/>
      <c r="T136" s="30"/>
      <c r="U136" s="10"/>
      <c r="V136" s="48"/>
      <c r="W136" s="26"/>
      <c r="X136" s="26"/>
      <c r="Y136" s="30"/>
      <c r="Z136" s="10"/>
      <c r="AA136" s="31"/>
    </row>
    <row r="137" spans="2:27" ht="30" customHeight="1" thickBot="1" x14ac:dyDescent="0.25">
      <c r="B137" s="18">
        <v>127</v>
      </c>
      <c r="C137" s="9"/>
      <c r="D137" s="26"/>
      <c r="E137" s="30"/>
      <c r="F137" s="30"/>
      <c r="G137" s="30"/>
      <c r="H137" s="26"/>
      <c r="I137" s="30"/>
      <c r="J137" s="30"/>
      <c r="K137" s="10"/>
      <c r="L137" s="30"/>
      <c r="M137" s="30"/>
      <c r="N137" s="30"/>
      <c r="O137" s="30"/>
      <c r="P137" s="30"/>
      <c r="Q137" s="30"/>
      <c r="R137" s="30"/>
      <c r="S137" s="30"/>
      <c r="T137" s="30"/>
      <c r="U137" s="10"/>
      <c r="V137" s="48"/>
      <c r="W137" s="26"/>
      <c r="X137" s="26"/>
      <c r="Y137" s="30"/>
      <c r="Z137" s="10"/>
      <c r="AA137" s="31"/>
    </row>
    <row r="138" spans="2:27" ht="30" customHeight="1" thickBot="1" x14ac:dyDescent="0.25">
      <c r="B138" s="18">
        <v>128</v>
      </c>
      <c r="C138" s="9"/>
      <c r="D138" s="26"/>
      <c r="E138" s="30"/>
      <c r="F138" s="30"/>
      <c r="G138" s="30"/>
      <c r="H138" s="26"/>
      <c r="I138" s="30"/>
      <c r="J138" s="30"/>
      <c r="K138" s="10"/>
      <c r="L138" s="30"/>
      <c r="M138" s="30"/>
      <c r="N138" s="30"/>
      <c r="O138" s="30"/>
      <c r="P138" s="30"/>
      <c r="Q138" s="30"/>
      <c r="R138" s="30"/>
      <c r="S138" s="30"/>
      <c r="T138" s="30"/>
      <c r="U138" s="10"/>
      <c r="V138" s="48"/>
      <c r="W138" s="26"/>
      <c r="X138" s="26"/>
      <c r="Y138" s="30"/>
      <c r="Z138" s="10"/>
      <c r="AA138" s="31"/>
    </row>
    <row r="139" spans="2:27" ht="30" customHeight="1" thickBot="1" x14ac:dyDescent="0.25">
      <c r="B139" s="18">
        <v>129</v>
      </c>
      <c r="C139" s="9"/>
      <c r="D139" s="26"/>
      <c r="E139" s="30"/>
      <c r="F139" s="30"/>
      <c r="G139" s="30"/>
      <c r="H139" s="26"/>
      <c r="I139" s="30"/>
      <c r="J139" s="30"/>
      <c r="K139" s="10"/>
      <c r="L139" s="30"/>
      <c r="M139" s="30"/>
      <c r="N139" s="30"/>
      <c r="O139" s="30"/>
      <c r="P139" s="30"/>
      <c r="Q139" s="30"/>
      <c r="R139" s="30"/>
      <c r="S139" s="30"/>
      <c r="T139" s="30"/>
      <c r="U139" s="10"/>
      <c r="V139" s="48"/>
      <c r="W139" s="26"/>
      <c r="X139" s="26"/>
      <c r="Y139" s="30"/>
      <c r="Z139" s="10"/>
      <c r="AA139" s="31"/>
    </row>
    <row r="140" spans="2:27" ht="30" customHeight="1" thickBot="1" x14ac:dyDescent="0.25">
      <c r="B140" s="18">
        <v>130</v>
      </c>
      <c r="C140" s="9"/>
      <c r="D140" s="26"/>
      <c r="E140" s="30"/>
      <c r="F140" s="30"/>
      <c r="G140" s="30"/>
      <c r="H140" s="26"/>
      <c r="I140" s="30"/>
      <c r="J140" s="30"/>
      <c r="K140" s="10"/>
      <c r="L140" s="30"/>
      <c r="M140" s="30"/>
      <c r="N140" s="30"/>
      <c r="O140" s="30"/>
      <c r="P140" s="30"/>
      <c r="Q140" s="30"/>
      <c r="R140" s="30"/>
      <c r="S140" s="30"/>
      <c r="T140" s="30"/>
      <c r="U140" s="10"/>
      <c r="V140" s="48"/>
      <c r="W140" s="26"/>
      <c r="X140" s="26"/>
      <c r="Y140" s="30"/>
      <c r="Z140" s="10"/>
      <c r="AA140" s="31"/>
    </row>
    <row r="141" spans="2:27" ht="30" customHeight="1" thickBot="1" x14ac:dyDescent="0.25">
      <c r="B141" s="18">
        <v>131</v>
      </c>
      <c r="C141" s="9"/>
      <c r="D141" s="26"/>
      <c r="E141" s="30"/>
      <c r="F141" s="30"/>
      <c r="G141" s="30"/>
      <c r="H141" s="26"/>
      <c r="I141" s="30"/>
      <c r="J141" s="30"/>
      <c r="K141" s="10"/>
      <c r="L141" s="30"/>
      <c r="M141" s="30"/>
      <c r="N141" s="30"/>
      <c r="O141" s="30"/>
      <c r="P141" s="30"/>
      <c r="Q141" s="30"/>
      <c r="R141" s="30"/>
      <c r="S141" s="30"/>
      <c r="T141" s="30"/>
      <c r="U141" s="10"/>
      <c r="V141" s="48"/>
      <c r="W141" s="26"/>
      <c r="X141" s="26"/>
      <c r="Y141" s="30"/>
      <c r="Z141" s="10"/>
      <c r="AA141" s="31"/>
    </row>
    <row r="142" spans="2:27" ht="30" customHeight="1" thickBot="1" x14ac:dyDescent="0.25">
      <c r="B142" s="18">
        <v>132</v>
      </c>
      <c r="C142" s="9"/>
      <c r="D142" s="26"/>
      <c r="E142" s="30"/>
      <c r="F142" s="30"/>
      <c r="G142" s="30"/>
      <c r="H142" s="26"/>
      <c r="I142" s="30"/>
      <c r="J142" s="30"/>
      <c r="K142" s="10"/>
      <c r="L142" s="30"/>
      <c r="M142" s="30"/>
      <c r="N142" s="30"/>
      <c r="O142" s="30"/>
      <c r="P142" s="30"/>
      <c r="Q142" s="30"/>
      <c r="R142" s="30"/>
      <c r="S142" s="30"/>
      <c r="T142" s="30"/>
      <c r="U142" s="10"/>
      <c r="V142" s="48"/>
      <c r="W142" s="26"/>
      <c r="X142" s="26"/>
      <c r="Y142" s="30"/>
      <c r="Z142" s="10"/>
      <c r="AA142" s="31"/>
    </row>
    <row r="143" spans="2:27" ht="30" customHeight="1" thickBot="1" x14ac:dyDescent="0.25">
      <c r="B143" s="18">
        <v>133</v>
      </c>
      <c r="C143" s="9"/>
      <c r="D143" s="26"/>
      <c r="E143" s="30"/>
      <c r="F143" s="30"/>
      <c r="G143" s="30"/>
      <c r="H143" s="26"/>
      <c r="I143" s="30"/>
      <c r="J143" s="30"/>
      <c r="K143" s="10"/>
      <c r="L143" s="30"/>
      <c r="M143" s="30"/>
      <c r="N143" s="30"/>
      <c r="O143" s="30"/>
      <c r="P143" s="30"/>
      <c r="Q143" s="30"/>
      <c r="R143" s="30"/>
      <c r="S143" s="30"/>
      <c r="T143" s="30"/>
      <c r="U143" s="10"/>
      <c r="V143" s="48"/>
      <c r="W143" s="26"/>
      <c r="X143" s="26"/>
      <c r="Y143" s="30"/>
      <c r="Z143" s="10"/>
      <c r="AA143" s="31"/>
    </row>
    <row r="144" spans="2:27" ht="30" customHeight="1" thickBot="1" x14ac:dyDescent="0.25">
      <c r="B144" s="18">
        <v>134</v>
      </c>
      <c r="C144" s="9"/>
      <c r="D144" s="26"/>
      <c r="E144" s="30"/>
      <c r="F144" s="30"/>
      <c r="G144" s="30"/>
      <c r="H144" s="26"/>
      <c r="I144" s="30"/>
      <c r="J144" s="30"/>
      <c r="K144" s="10"/>
      <c r="L144" s="30"/>
      <c r="M144" s="30"/>
      <c r="N144" s="30"/>
      <c r="O144" s="30"/>
      <c r="P144" s="30"/>
      <c r="Q144" s="30"/>
      <c r="R144" s="30"/>
      <c r="S144" s="30"/>
      <c r="T144" s="30"/>
      <c r="U144" s="10"/>
      <c r="V144" s="48"/>
      <c r="W144" s="26"/>
      <c r="X144" s="26"/>
      <c r="Y144" s="30"/>
      <c r="Z144" s="10"/>
      <c r="AA144" s="31"/>
    </row>
    <row r="145" spans="2:27" ht="30" customHeight="1" thickBot="1" x14ac:dyDescent="0.25">
      <c r="B145" s="18">
        <v>135</v>
      </c>
      <c r="C145" s="9"/>
      <c r="D145" s="26"/>
      <c r="E145" s="30"/>
      <c r="F145" s="30"/>
      <c r="G145" s="30"/>
      <c r="H145" s="26"/>
      <c r="I145" s="30"/>
      <c r="J145" s="30"/>
      <c r="K145" s="10"/>
      <c r="L145" s="30"/>
      <c r="M145" s="30"/>
      <c r="N145" s="30"/>
      <c r="O145" s="30"/>
      <c r="P145" s="30"/>
      <c r="Q145" s="30"/>
      <c r="R145" s="30"/>
      <c r="S145" s="30"/>
      <c r="T145" s="30"/>
      <c r="U145" s="10"/>
      <c r="V145" s="48"/>
      <c r="W145" s="26"/>
      <c r="X145" s="26"/>
      <c r="Y145" s="30"/>
      <c r="Z145" s="10"/>
      <c r="AA145" s="31"/>
    </row>
    <row r="146" spans="2:27" ht="30" customHeight="1" thickBot="1" x14ac:dyDescent="0.25">
      <c r="B146" s="18">
        <v>136</v>
      </c>
      <c r="C146" s="9"/>
      <c r="D146" s="26"/>
      <c r="E146" s="30"/>
      <c r="F146" s="30"/>
      <c r="G146" s="30"/>
      <c r="H146" s="26"/>
      <c r="I146" s="30"/>
      <c r="J146" s="30"/>
      <c r="K146" s="10"/>
      <c r="L146" s="30"/>
      <c r="M146" s="30"/>
      <c r="N146" s="30"/>
      <c r="O146" s="30"/>
      <c r="P146" s="30"/>
      <c r="Q146" s="30"/>
      <c r="R146" s="30"/>
      <c r="S146" s="30"/>
      <c r="T146" s="30"/>
      <c r="U146" s="10"/>
      <c r="V146" s="48"/>
      <c r="W146" s="26"/>
      <c r="X146" s="26"/>
      <c r="Y146" s="30"/>
      <c r="Z146" s="10"/>
      <c r="AA146" s="31"/>
    </row>
    <row r="147" spans="2:27" ht="30" customHeight="1" thickBot="1" x14ac:dyDescent="0.25">
      <c r="B147" s="18">
        <v>137</v>
      </c>
      <c r="C147" s="9"/>
      <c r="D147" s="26"/>
      <c r="E147" s="30"/>
      <c r="F147" s="30"/>
      <c r="G147" s="30"/>
      <c r="H147" s="26"/>
      <c r="I147" s="30"/>
      <c r="J147" s="30"/>
      <c r="K147" s="10"/>
      <c r="L147" s="30"/>
      <c r="M147" s="30"/>
      <c r="N147" s="30"/>
      <c r="O147" s="30"/>
      <c r="P147" s="30"/>
      <c r="Q147" s="30"/>
      <c r="R147" s="30"/>
      <c r="S147" s="30"/>
      <c r="T147" s="30"/>
      <c r="U147" s="10"/>
      <c r="V147" s="48"/>
      <c r="W147" s="26"/>
      <c r="X147" s="26"/>
      <c r="Y147" s="30"/>
      <c r="Z147" s="10"/>
      <c r="AA147" s="31"/>
    </row>
    <row r="148" spans="2:27" ht="30" customHeight="1" thickBot="1" x14ac:dyDescent="0.25">
      <c r="B148" s="18">
        <v>138</v>
      </c>
      <c r="C148" s="9"/>
      <c r="D148" s="26"/>
      <c r="E148" s="30"/>
      <c r="F148" s="30"/>
      <c r="G148" s="30"/>
      <c r="H148" s="26"/>
      <c r="I148" s="30"/>
      <c r="J148" s="30"/>
      <c r="K148" s="10"/>
      <c r="L148" s="30"/>
      <c r="M148" s="30"/>
      <c r="N148" s="30"/>
      <c r="O148" s="30"/>
      <c r="P148" s="30"/>
      <c r="Q148" s="30"/>
      <c r="R148" s="30"/>
      <c r="S148" s="30"/>
      <c r="T148" s="30"/>
      <c r="U148" s="10"/>
      <c r="V148" s="48"/>
      <c r="W148" s="26"/>
      <c r="X148" s="26"/>
      <c r="Y148" s="30"/>
      <c r="Z148" s="10"/>
      <c r="AA148" s="31"/>
    </row>
    <row r="149" spans="2:27" ht="30" customHeight="1" thickBot="1" x14ac:dyDescent="0.25">
      <c r="B149" s="18">
        <v>139</v>
      </c>
      <c r="C149" s="9"/>
      <c r="D149" s="26"/>
      <c r="E149" s="30"/>
      <c r="F149" s="30"/>
      <c r="G149" s="30"/>
      <c r="H149" s="26"/>
      <c r="I149" s="30"/>
      <c r="J149" s="30"/>
      <c r="K149" s="10"/>
      <c r="L149" s="30"/>
      <c r="M149" s="30"/>
      <c r="N149" s="30"/>
      <c r="O149" s="30"/>
      <c r="P149" s="30"/>
      <c r="Q149" s="30"/>
      <c r="R149" s="30"/>
      <c r="S149" s="30"/>
      <c r="T149" s="30"/>
      <c r="U149" s="10"/>
      <c r="V149" s="48"/>
      <c r="W149" s="26"/>
      <c r="X149" s="26"/>
      <c r="Y149" s="30"/>
      <c r="Z149" s="10"/>
      <c r="AA149" s="31"/>
    </row>
    <row r="150" spans="2:27" ht="30" customHeight="1" thickBot="1" x14ac:dyDescent="0.25">
      <c r="B150" s="18">
        <v>140</v>
      </c>
      <c r="C150" s="9"/>
      <c r="D150" s="26"/>
      <c r="E150" s="30"/>
      <c r="F150" s="30"/>
      <c r="G150" s="30"/>
      <c r="H150" s="26"/>
      <c r="I150" s="30"/>
      <c r="J150" s="30"/>
      <c r="K150" s="10"/>
      <c r="L150" s="30"/>
      <c r="M150" s="30"/>
      <c r="N150" s="30"/>
      <c r="O150" s="30"/>
      <c r="P150" s="30"/>
      <c r="Q150" s="30"/>
      <c r="R150" s="30"/>
      <c r="S150" s="30"/>
      <c r="T150" s="30"/>
      <c r="U150" s="10"/>
      <c r="V150" s="48"/>
      <c r="W150" s="26"/>
      <c r="X150" s="26"/>
      <c r="Y150" s="30"/>
      <c r="Z150" s="10"/>
      <c r="AA150" s="31"/>
    </row>
    <row r="151" spans="2:27" ht="30" customHeight="1" thickBot="1" x14ac:dyDescent="0.25">
      <c r="B151" s="18">
        <v>141</v>
      </c>
      <c r="C151" s="9"/>
      <c r="D151" s="26"/>
      <c r="E151" s="30"/>
      <c r="F151" s="30"/>
      <c r="G151" s="30"/>
      <c r="H151" s="26"/>
      <c r="I151" s="30"/>
      <c r="J151" s="30"/>
      <c r="K151" s="10"/>
      <c r="L151" s="30"/>
      <c r="M151" s="30"/>
      <c r="N151" s="30"/>
      <c r="O151" s="30"/>
      <c r="P151" s="30"/>
      <c r="Q151" s="30"/>
      <c r="R151" s="30"/>
      <c r="S151" s="30"/>
      <c r="T151" s="30"/>
      <c r="U151" s="10"/>
      <c r="V151" s="48"/>
      <c r="W151" s="26"/>
      <c r="X151" s="26"/>
      <c r="Y151" s="30"/>
      <c r="Z151" s="10"/>
      <c r="AA151" s="31"/>
    </row>
    <row r="152" spans="2:27" ht="30" customHeight="1" thickBot="1" x14ac:dyDescent="0.25">
      <c r="B152" s="18">
        <v>142</v>
      </c>
      <c r="C152" s="9"/>
      <c r="D152" s="26"/>
      <c r="E152" s="30"/>
      <c r="F152" s="30"/>
      <c r="G152" s="30"/>
      <c r="H152" s="26"/>
      <c r="I152" s="30"/>
      <c r="J152" s="30"/>
      <c r="K152" s="10"/>
      <c r="L152" s="30"/>
      <c r="M152" s="30"/>
      <c r="N152" s="30"/>
      <c r="O152" s="30"/>
      <c r="P152" s="30"/>
      <c r="Q152" s="30"/>
      <c r="R152" s="30"/>
      <c r="S152" s="30"/>
      <c r="T152" s="30"/>
      <c r="U152" s="10"/>
      <c r="V152" s="48"/>
      <c r="W152" s="26"/>
      <c r="X152" s="26"/>
      <c r="Y152" s="30"/>
      <c r="Z152" s="10"/>
      <c r="AA152" s="31"/>
    </row>
    <row r="153" spans="2:27" ht="30" customHeight="1" thickBot="1" x14ac:dyDescent="0.25">
      <c r="B153" s="18">
        <v>143</v>
      </c>
      <c r="C153" s="9"/>
      <c r="D153" s="26"/>
      <c r="E153" s="30"/>
      <c r="F153" s="30"/>
      <c r="G153" s="30"/>
      <c r="H153" s="26"/>
      <c r="I153" s="30"/>
      <c r="J153" s="30"/>
      <c r="K153" s="10"/>
      <c r="L153" s="30"/>
      <c r="M153" s="30"/>
      <c r="N153" s="30"/>
      <c r="O153" s="30"/>
      <c r="P153" s="30"/>
      <c r="Q153" s="30"/>
      <c r="R153" s="30"/>
      <c r="S153" s="30"/>
      <c r="T153" s="30"/>
      <c r="U153" s="10"/>
      <c r="V153" s="48"/>
      <c r="W153" s="26"/>
      <c r="X153" s="26"/>
      <c r="Y153" s="30"/>
      <c r="Z153" s="10"/>
      <c r="AA153" s="31"/>
    </row>
    <row r="154" spans="2:27" ht="30" customHeight="1" thickBot="1" x14ac:dyDescent="0.25">
      <c r="B154" s="18">
        <v>144</v>
      </c>
      <c r="C154" s="9"/>
      <c r="D154" s="26"/>
      <c r="E154" s="30"/>
      <c r="F154" s="30"/>
      <c r="G154" s="30"/>
      <c r="H154" s="26"/>
      <c r="I154" s="30"/>
      <c r="J154" s="30"/>
      <c r="K154" s="10"/>
      <c r="L154" s="30"/>
      <c r="M154" s="30"/>
      <c r="N154" s="30"/>
      <c r="O154" s="30"/>
      <c r="P154" s="30"/>
      <c r="Q154" s="30"/>
      <c r="R154" s="30"/>
      <c r="S154" s="30"/>
      <c r="T154" s="30"/>
      <c r="U154" s="10"/>
      <c r="V154" s="48"/>
      <c r="W154" s="26"/>
      <c r="X154" s="26"/>
      <c r="Y154" s="30"/>
      <c r="Z154" s="10"/>
      <c r="AA154" s="31"/>
    </row>
    <row r="155" spans="2:27" ht="30" customHeight="1" thickBot="1" x14ac:dyDescent="0.25">
      <c r="B155" s="18">
        <v>145</v>
      </c>
      <c r="C155" s="9"/>
      <c r="D155" s="26"/>
      <c r="E155" s="30"/>
      <c r="F155" s="30"/>
      <c r="G155" s="30"/>
      <c r="H155" s="26"/>
      <c r="I155" s="30"/>
      <c r="J155" s="30"/>
      <c r="K155" s="10"/>
      <c r="L155" s="30"/>
      <c r="M155" s="30"/>
      <c r="N155" s="30"/>
      <c r="O155" s="30"/>
      <c r="P155" s="30"/>
      <c r="Q155" s="30"/>
      <c r="R155" s="30"/>
      <c r="S155" s="30"/>
      <c r="T155" s="30"/>
      <c r="U155" s="10"/>
      <c r="V155" s="48"/>
      <c r="W155" s="26"/>
      <c r="X155" s="26"/>
      <c r="Y155" s="30"/>
      <c r="Z155" s="10"/>
      <c r="AA155" s="31"/>
    </row>
    <row r="156" spans="2:27" ht="30" customHeight="1" thickBot="1" x14ac:dyDescent="0.25">
      <c r="B156" s="18">
        <v>146</v>
      </c>
      <c r="C156" s="9"/>
      <c r="D156" s="26"/>
      <c r="E156" s="30"/>
      <c r="F156" s="30"/>
      <c r="G156" s="30"/>
      <c r="H156" s="26"/>
      <c r="I156" s="30"/>
      <c r="J156" s="30"/>
      <c r="K156" s="10"/>
      <c r="L156" s="30"/>
      <c r="M156" s="30"/>
      <c r="N156" s="30"/>
      <c r="O156" s="30"/>
      <c r="P156" s="30"/>
      <c r="Q156" s="30"/>
      <c r="R156" s="30"/>
      <c r="S156" s="30"/>
      <c r="T156" s="30"/>
      <c r="U156" s="10"/>
      <c r="V156" s="48"/>
      <c r="W156" s="26"/>
      <c r="X156" s="26"/>
      <c r="Y156" s="30"/>
      <c r="Z156" s="10"/>
      <c r="AA156" s="31"/>
    </row>
    <row r="157" spans="2:27" ht="30" customHeight="1" thickBot="1" x14ac:dyDescent="0.25">
      <c r="B157" s="18">
        <v>147</v>
      </c>
      <c r="C157" s="9"/>
      <c r="D157" s="26"/>
      <c r="E157" s="30"/>
      <c r="F157" s="30"/>
      <c r="G157" s="30"/>
      <c r="H157" s="26"/>
      <c r="I157" s="30"/>
      <c r="J157" s="30"/>
      <c r="K157" s="10"/>
      <c r="L157" s="30"/>
      <c r="M157" s="30"/>
      <c r="N157" s="30"/>
      <c r="O157" s="30"/>
      <c r="P157" s="30"/>
      <c r="Q157" s="30"/>
      <c r="R157" s="30"/>
      <c r="S157" s="30"/>
      <c r="T157" s="30"/>
      <c r="U157" s="10"/>
      <c r="V157" s="48"/>
      <c r="W157" s="26"/>
      <c r="X157" s="26"/>
      <c r="Y157" s="30"/>
      <c r="Z157" s="10"/>
      <c r="AA157" s="31"/>
    </row>
    <row r="158" spans="2:27" ht="30" customHeight="1" thickBot="1" x14ac:dyDescent="0.25">
      <c r="B158" s="18">
        <v>148</v>
      </c>
      <c r="C158" s="9"/>
      <c r="D158" s="26"/>
      <c r="E158" s="30"/>
      <c r="F158" s="30"/>
      <c r="G158" s="30"/>
      <c r="H158" s="26"/>
      <c r="I158" s="30"/>
      <c r="J158" s="30"/>
      <c r="K158" s="10"/>
      <c r="L158" s="30"/>
      <c r="M158" s="30"/>
      <c r="N158" s="30"/>
      <c r="O158" s="30"/>
      <c r="P158" s="30"/>
      <c r="Q158" s="30"/>
      <c r="R158" s="30"/>
      <c r="S158" s="30"/>
      <c r="T158" s="30"/>
      <c r="U158" s="10"/>
      <c r="V158" s="48"/>
      <c r="W158" s="26"/>
      <c r="X158" s="26"/>
      <c r="Y158" s="30"/>
      <c r="Z158" s="10"/>
      <c r="AA158" s="31"/>
    </row>
    <row r="159" spans="2:27" ht="30" customHeight="1" thickBot="1" x14ac:dyDescent="0.25">
      <c r="B159" s="18">
        <v>149</v>
      </c>
      <c r="C159" s="9"/>
      <c r="D159" s="26"/>
      <c r="E159" s="30"/>
      <c r="F159" s="30"/>
      <c r="G159" s="30"/>
      <c r="H159" s="26"/>
      <c r="I159" s="30"/>
      <c r="J159" s="30"/>
      <c r="K159" s="10"/>
      <c r="L159" s="30"/>
      <c r="M159" s="30"/>
      <c r="N159" s="30"/>
      <c r="O159" s="30"/>
      <c r="P159" s="30"/>
      <c r="Q159" s="30"/>
      <c r="R159" s="30"/>
      <c r="S159" s="30"/>
      <c r="T159" s="30"/>
      <c r="U159" s="10"/>
      <c r="V159" s="48"/>
      <c r="W159" s="26"/>
      <c r="X159" s="26"/>
      <c r="Y159" s="30"/>
      <c r="Z159" s="10"/>
      <c r="AA159" s="31"/>
    </row>
    <row r="160" spans="2:27" ht="30" customHeight="1" thickBot="1" x14ac:dyDescent="0.25">
      <c r="B160" s="18">
        <v>150</v>
      </c>
      <c r="C160" s="9"/>
      <c r="D160" s="26"/>
      <c r="E160" s="30"/>
      <c r="F160" s="30"/>
      <c r="G160" s="30"/>
      <c r="H160" s="26"/>
      <c r="I160" s="30"/>
      <c r="J160" s="30"/>
      <c r="K160" s="10"/>
      <c r="L160" s="30"/>
      <c r="M160" s="30"/>
      <c r="N160" s="30"/>
      <c r="O160" s="30"/>
      <c r="P160" s="30"/>
      <c r="Q160" s="30"/>
      <c r="R160" s="30"/>
      <c r="S160" s="30"/>
      <c r="T160" s="30"/>
      <c r="U160" s="10"/>
      <c r="V160" s="48"/>
      <c r="W160" s="26"/>
      <c r="X160" s="26"/>
      <c r="Y160" s="30"/>
      <c r="Z160" s="10"/>
      <c r="AA160" s="31"/>
    </row>
  </sheetData>
  <mergeCells count="1">
    <mergeCell ref="B6:C6"/>
  </mergeCells>
  <conditionalFormatting sqref="D11:D160">
    <cfRule type="expression" dxfId="221" priority="282">
      <formula>AND($D11="", SUMPRODUCT(--($C11:$AA11&lt;&gt;""))&lt;&gt;0)</formula>
    </cfRule>
  </conditionalFormatting>
  <conditionalFormatting sqref="H11:H160">
    <cfRule type="expression" dxfId="220" priority="283">
      <formula>AND($H11="", SUMPRODUCT(--($C11:$AA11&lt;&gt;""))&lt;&gt;0)</formula>
    </cfRule>
  </conditionalFormatting>
  <conditionalFormatting sqref="N11:N160">
    <cfRule type="expression" dxfId="219" priority="284">
      <formula>AND($N11="", SUMPRODUCT(--($C11:$AA11&lt;&gt;""))&lt;&gt;0)</formula>
    </cfRule>
  </conditionalFormatting>
  <conditionalFormatting sqref="V11:V160">
    <cfRule type="expression" dxfId="218" priority="285">
      <formula>AND($V11="", SUMPRODUCT(--($C11:$AA11&lt;&gt;""))&lt;&gt;0)</formula>
    </cfRule>
  </conditionalFormatting>
  <conditionalFormatting sqref="W11:W160">
    <cfRule type="expression" dxfId="217" priority="286">
      <formula>AND($W11="", SUMPRODUCT(--($C11:$AA11&lt;&gt;""))&lt;&gt;0)</formula>
    </cfRule>
  </conditionalFormatting>
  <conditionalFormatting sqref="X11:X160">
    <cfRule type="expression" dxfId="216" priority="287">
      <formula>AND($X11="", SUMPRODUCT(--($C11:$AA11&lt;&gt;""))&lt;&gt;0)</formula>
    </cfRule>
  </conditionalFormatting>
  <conditionalFormatting sqref="Z11:Z160">
    <cfRule type="expression" dxfId="215" priority="288">
      <formula>AND($Z11="", SUMPRODUCT(--($C11:$AA11&lt;&gt;""))&lt;&gt;0)</formula>
    </cfRule>
  </conditionalFormatting>
  <dataValidations count="7">
    <dataValidation type="whole" allowBlank="1" showInputMessage="1" showErrorMessage="1" error="Nem megfelelő érték!" prompt="fok" sqref="T11:U160" xr:uid="{00000000-0002-0000-0C00-000000000000}">
      <formula1>0</formula1>
      <formula2>90</formula2>
    </dataValidation>
    <dataValidation type="whole" allowBlank="1" showInputMessage="1" showErrorMessage="1" error="Nem megfelelő mennyiség!" prompt="Kérjük adja meg a rendelni kívánt mennyiséget!" sqref="Z11:Z160" xr:uid="{00000000-0002-0000-0C00-000001000000}">
      <formula1>1</formula1>
      <formula2>1000</formula2>
    </dataValidation>
    <dataValidation type="list" allowBlank="1" showInputMessage="1" showErrorMessage="1" error="Kérem válaszzon a listából!" sqref="Z11:Z160" xr:uid="{00000000-0002-0000-0C00-000002000000}">
      <formula1>"20,30,40"</formula1>
    </dataValidation>
    <dataValidation type="whole" allowBlank="1" showInputMessage="1" showErrorMessage="1" error="Nem megfelelő érték!" prompt="mm" sqref="D11:S160" xr:uid="{00000000-0002-0000-0C00-000003000000}">
      <formula1>1</formula1>
      <formula2>1000000</formula2>
    </dataValidation>
    <dataValidation allowBlank="1" showInputMessage="1" prompt="1. Egyéb gyártó által használt kód_x000a__x000a_2. Szabad keresztmetszet_x000a__x000a_3. Kulisszavastagság, résméret" sqref="V10:V160" xr:uid="{00000000-0002-0000-0C00-000004000000}"/>
    <dataValidation allowBlank="1" showInputMessage="1" showErrorMessage="1" prompt="Kérjük válasszon keretméretet a lenyíló listából!" sqref="W10:X10" xr:uid="{00000000-0002-0000-0C00-000005000000}"/>
    <dataValidation type="list" allowBlank="1" showErrorMessage="1" error="Kérjük a lenyíló listából válasszon keretméretet!" prompt="Kérjük válasszon keretméretet a lenyíló listából!" sqref="W11:Y160" xr:uid="{00000000-0002-0000-0C00-000006000000}">
      <formula1>Keret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C160"/>
  <sheetViews>
    <sheetView workbookViewId="0">
      <selection activeCell="C2" sqref="C2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hidden="1" customWidth="1"/>
    <col min="5" max="6" width="10.5" style="1" customWidth="1"/>
    <col min="7" max="7" width="10.5" style="1" hidden="1" customWidth="1"/>
    <col min="8" max="8" width="10.5" style="1" customWidth="1"/>
    <col min="9" max="14" width="10.5" style="1" hidden="1" customWidth="1"/>
    <col min="15" max="16" width="10.5" style="1" customWidth="1"/>
    <col min="17" max="21" width="10.5" style="1" hidden="1" customWidth="1"/>
    <col min="22" max="22" width="30.5" style="1" customWidth="1"/>
    <col min="23" max="24" width="7.5" style="1" customWidth="1"/>
    <col min="25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29" width="0" style="1" hidden="1" customWidth="1"/>
    <col min="30" max="16384" width="9" style="1" hidden="1"/>
  </cols>
  <sheetData>
    <row r="1" spans="2:27" ht="55.75" customHeight="1" x14ac:dyDescent="0.25">
      <c r="F1" s="8" t="s">
        <v>22</v>
      </c>
    </row>
    <row r="2" spans="2:27" ht="42.75" customHeight="1" x14ac:dyDescent="0.3">
      <c r="C2" s="15"/>
      <c r="F2" s="8" t="s">
        <v>33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17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4" t="s">
        <v>49</v>
      </c>
      <c r="V10" s="14" t="s">
        <v>353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9"/>
      <c r="Q61" s="26"/>
      <c r="R61" s="26"/>
      <c r="S61" s="26"/>
      <c r="T61" s="26"/>
      <c r="U61" s="10"/>
      <c r="V61" s="10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9"/>
      <c r="D62" s="30"/>
      <c r="E62" s="26"/>
      <c r="F62" s="26"/>
      <c r="G62" s="30"/>
      <c r="H62" s="26"/>
      <c r="I62" s="30"/>
      <c r="J62" s="30"/>
      <c r="K62" s="10"/>
      <c r="L62" s="30"/>
      <c r="M62" s="30"/>
      <c r="N62" s="26"/>
      <c r="O62" s="26"/>
      <c r="P62" s="29"/>
      <c r="Q62" s="30"/>
      <c r="R62" s="30"/>
      <c r="S62" s="30"/>
      <c r="T62" s="30"/>
      <c r="U62" s="10"/>
      <c r="V62" s="10"/>
      <c r="W62" s="26"/>
      <c r="X62" s="26"/>
      <c r="Y62" s="30"/>
      <c r="Z62" s="10"/>
      <c r="AA62" s="31"/>
    </row>
    <row r="63" spans="2:27" ht="30" customHeight="1" thickBot="1" x14ac:dyDescent="0.25">
      <c r="B63" s="18">
        <v>53</v>
      </c>
      <c r="C63" s="9"/>
      <c r="D63" s="30"/>
      <c r="E63" s="26"/>
      <c r="F63" s="26"/>
      <c r="G63" s="30"/>
      <c r="H63" s="26"/>
      <c r="I63" s="30"/>
      <c r="J63" s="30"/>
      <c r="K63" s="10"/>
      <c r="L63" s="30"/>
      <c r="M63" s="30"/>
      <c r="N63" s="26"/>
      <c r="O63" s="26"/>
      <c r="P63" s="29"/>
      <c r="Q63" s="30"/>
      <c r="R63" s="30"/>
      <c r="S63" s="30"/>
      <c r="T63" s="30"/>
      <c r="U63" s="10"/>
      <c r="V63" s="10"/>
      <c r="W63" s="26"/>
      <c r="X63" s="26"/>
      <c r="Y63" s="30"/>
      <c r="Z63" s="10"/>
      <c r="AA63" s="31"/>
    </row>
    <row r="64" spans="2:27" ht="30" customHeight="1" thickBot="1" x14ac:dyDescent="0.25">
      <c r="B64" s="18">
        <v>54</v>
      </c>
      <c r="C64" s="9"/>
      <c r="D64" s="30"/>
      <c r="E64" s="26"/>
      <c r="F64" s="26"/>
      <c r="G64" s="30"/>
      <c r="H64" s="26"/>
      <c r="I64" s="30"/>
      <c r="J64" s="30"/>
      <c r="K64" s="10"/>
      <c r="L64" s="30"/>
      <c r="M64" s="30"/>
      <c r="N64" s="26"/>
      <c r="O64" s="26"/>
      <c r="P64" s="29"/>
      <c r="Q64" s="30"/>
      <c r="R64" s="30"/>
      <c r="S64" s="30"/>
      <c r="T64" s="30"/>
      <c r="U64" s="10"/>
      <c r="V64" s="10"/>
      <c r="W64" s="26"/>
      <c r="X64" s="26"/>
      <c r="Y64" s="30"/>
      <c r="Z64" s="10"/>
      <c r="AA64" s="31"/>
    </row>
    <row r="65" spans="2:27" ht="30" customHeight="1" thickBot="1" x14ac:dyDescent="0.25">
      <c r="B65" s="18">
        <v>55</v>
      </c>
      <c r="C65" s="9"/>
      <c r="D65" s="30"/>
      <c r="E65" s="26"/>
      <c r="F65" s="26"/>
      <c r="G65" s="30"/>
      <c r="H65" s="26"/>
      <c r="I65" s="30"/>
      <c r="J65" s="30"/>
      <c r="K65" s="10"/>
      <c r="L65" s="30"/>
      <c r="M65" s="30"/>
      <c r="N65" s="26"/>
      <c r="O65" s="26"/>
      <c r="P65" s="29"/>
      <c r="Q65" s="30"/>
      <c r="R65" s="30"/>
      <c r="S65" s="30"/>
      <c r="T65" s="30"/>
      <c r="U65" s="10"/>
      <c r="V65" s="10"/>
      <c r="W65" s="26"/>
      <c r="X65" s="26"/>
      <c r="Y65" s="30"/>
      <c r="Z65" s="10"/>
      <c r="AA65" s="31"/>
    </row>
    <row r="66" spans="2:27" ht="30" customHeight="1" thickBot="1" x14ac:dyDescent="0.25">
      <c r="B66" s="18">
        <v>56</v>
      </c>
      <c r="C66" s="9"/>
      <c r="D66" s="30"/>
      <c r="E66" s="26"/>
      <c r="F66" s="26"/>
      <c r="G66" s="30"/>
      <c r="H66" s="26"/>
      <c r="I66" s="30"/>
      <c r="J66" s="30"/>
      <c r="K66" s="10"/>
      <c r="L66" s="30"/>
      <c r="M66" s="30"/>
      <c r="N66" s="26"/>
      <c r="O66" s="26"/>
      <c r="P66" s="29"/>
      <c r="Q66" s="30"/>
      <c r="R66" s="30"/>
      <c r="S66" s="30"/>
      <c r="T66" s="30"/>
      <c r="U66" s="10"/>
      <c r="V66" s="10"/>
      <c r="W66" s="26"/>
      <c r="X66" s="26"/>
      <c r="Y66" s="30"/>
      <c r="Z66" s="10"/>
      <c r="AA66" s="31"/>
    </row>
    <row r="67" spans="2:27" ht="30" customHeight="1" thickBot="1" x14ac:dyDescent="0.25">
      <c r="B67" s="18">
        <v>57</v>
      </c>
      <c r="C67" s="9"/>
      <c r="D67" s="30"/>
      <c r="E67" s="26"/>
      <c r="F67" s="26"/>
      <c r="G67" s="30"/>
      <c r="H67" s="26"/>
      <c r="I67" s="30"/>
      <c r="J67" s="30"/>
      <c r="K67" s="10"/>
      <c r="L67" s="30"/>
      <c r="M67" s="30"/>
      <c r="N67" s="26"/>
      <c r="O67" s="26"/>
      <c r="P67" s="29"/>
      <c r="Q67" s="30"/>
      <c r="R67" s="30"/>
      <c r="S67" s="30"/>
      <c r="T67" s="30"/>
      <c r="U67" s="10"/>
      <c r="V67" s="10"/>
      <c r="W67" s="26"/>
      <c r="X67" s="26"/>
      <c r="Y67" s="30"/>
      <c r="Z67" s="10"/>
      <c r="AA67" s="31"/>
    </row>
    <row r="68" spans="2:27" ht="30" customHeight="1" thickBot="1" x14ac:dyDescent="0.25">
      <c r="B68" s="18">
        <v>58</v>
      </c>
      <c r="C68" s="9"/>
      <c r="D68" s="30"/>
      <c r="E68" s="26"/>
      <c r="F68" s="26"/>
      <c r="G68" s="30"/>
      <c r="H68" s="26"/>
      <c r="I68" s="30"/>
      <c r="J68" s="30"/>
      <c r="K68" s="10"/>
      <c r="L68" s="30"/>
      <c r="M68" s="30"/>
      <c r="N68" s="26"/>
      <c r="O68" s="26"/>
      <c r="P68" s="29"/>
      <c r="Q68" s="30"/>
      <c r="R68" s="30"/>
      <c r="S68" s="30"/>
      <c r="T68" s="30"/>
      <c r="U68" s="10"/>
      <c r="V68" s="10"/>
      <c r="W68" s="26"/>
      <c r="X68" s="26"/>
      <c r="Y68" s="30"/>
      <c r="Z68" s="10"/>
      <c r="AA68" s="31"/>
    </row>
    <row r="69" spans="2:27" ht="30" customHeight="1" thickBot="1" x14ac:dyDescent="0.25">
      <c r="B69" s="18">
        <v>59</v>
      </c>
      <c r="C69" s="9"/>
      <c r="D69" s="30"/>
      <c r="E69" s="26"/>
      <c r="F69" s="26"/>
      <c r="G69" s="30"/>
      <c r="H69" s="26"/>
      <c r="I69" s="30"/>
      <c r="J69" s="30"/>
      <c r="K69" s="10"/>
      <c r="L69" s="30"/>
      <c r="M69" s="30"/>
      <c r="N69" s="26"/>
      <c r="O69" s="26"/>
      <c r="P69" s="29"/>
      <c r="Q69" s="30"/>
      <c r="R69" s="30"/>
      <c r="S69" s="30"/>
      <c r="T69" s="30"/>
      <c r="U69" s="10"/>
      <c r="V69" s="10"/>
      <c r="W69" s="26"/>
      <c r="X69" s="26"/>
      <c r="Y69" s="30"/>
      <c r="Z69" s="10"/>
      <c r="AA69" s="31"/>
    </row>
    <row r="70" spans="2:27" ht="30" customHeight="1" thickBot="1" x14ac:dyDescent="0.25">
      <c r="B70" s="18">
        <v>60</v>
      </c>
      <c r="C70" s="9"/>
      <c r="D70" s="30"/>
      <c r="E70" s="26"/>
      <c r="F70" s="26"/>
      <c r="G70" s="30"/>
      <c r="H70" s="26"/>
      <c r="I70" s="30"/>
      <c r="J70" s="30"/>
      <c r="K70" s="10"/>
      <c r="L70" s="30"/>
      <c r="M70" s="30"/>
      <c r="N70" s="26"/>
      <c r="O70" s="26"/>
      <c r="P70" s="29"/>
      <c r="Q70" s="30"/>
      <c r="R70" s="30"/>
      <c r="S70" s="30"/>
      <c r="T70" s="30"/>
      <c r="U70" s="10"/>
      <c r="V70" s="10"/>
      <c r="W70" s="26"/>
      <c r="X70" s="26"/>
      <c r="Y70" s="30"/>
      <c r="Z70" s="10"/>
      <c r="AA70" s="31"/>
    </row>
    <row r="71" spans="2:27" ht="30" customHeight="1" thickBot="1" x14ac:dyDescent="0.25">
      <c r="B71" s="18">
        <v>61</v>
      </c>
      <c r="C71" s="9"/>
      <c r="D71" s="30"/>
      <c r="E71" s="26"/>
      <c r="F71" s="26"/>
      <c r="G71" s="30"/>
      <c r="H71" s="26"/>
      <c r="I71" s="30"/>
      <c r="J71" s="30"/>
      <c r="K71" s="10"/>
      <c r="L71" s="30"/>
      <c r="M71" s="30"/>
      <c r="N71" s="26"/>
      <c r="O71" s="26"/>
      <c r="P71" s="29"/>
      <c r="Q71" s="30"/>
      <c r="R71" s="30"/>
      <c r="S71" s="30"/>
      <c r="T71" s="30"/>
      <c r="U71" s="10"/>
      <c r="V71" s="10"/>
      <c r="W71" s="26"/>
      <c r="X71" s="26"/>
      <c r="Y71" s="30"/>
      <c r="Z71" s="10"/>
      <c r="AA71" s="31"/>
    </row>
    <row r="72" spans="2:27" ht="30" customHeight="1" thickBot="1" x14ac:dyDescent="0.25">
      <c r="B72" s="18">
        <v>62</v>
      </c>
      <c r="C72" s="9"/>
      <c r="D72" s="30"/>
      <c r="E72" s="26"/>
      <c r="F72" s="26"/>
      <c r="G72" s="30"/>
      <c r="H72" s="26"/>
      <c r="I72" s="30"/>
      <c r="J72" s="30"/>
      <c r="K72" s="10"/>
      <c r="L72" s="30"/>
      <c r="M72" s="30"/>
      <c r="N72" s="26"/>
      <c r="O72" s="26"/>
      <c r="P72" s="29"/>
      <c r="Q72" s="30"/>
      <c r="R72" s="30"/>
      <c r="S72" s="30"/>
      <c r="T72" s="30"/>
      <c r="U72" s="10"/>
      <c r="V72" s="10"/>
      <c r="W72" s="26"/>
      <c r="X72" s="26"/>
      <c r="Y72" s="30"/>
      <c r="Z72" s="10"/>
      <c r="AA72" s="31"/>
    </row>
    <row r="73" spans="2:27" ht="30" customHeight="1" thickBot="1" x14ac:dyDescent="0.25">
      <c r="B73" s="18">
        <v>63</v>
      </c>
      <c r="C73" s="9"/>
      <c r="D73" s="30"/>
      <c r="E73" s="26"/>
      <c r="F73" s="26"/>
      <c r="G73" s="30"/>
      <c r="H73" s="26"/>
      <c r="I73" s="30"/>
      <c r="J73" s="30"/>
      <c r="K73" s="10"/>
      <c r="L73" s="30"/>
      <c r="M73" s="30"/>
      <c r="N73" s="26"/>
      <c r="O73" s="26"/>
      <c r="P73" s="29"/>
      <c r="Q73" s="30"/>
      <c r="R73" s="30"/>
      <c r="S73" s="30"/>
      <c r="T73" s="30"/>
      <c r="U73" s="10"/>
      <c r="V73" s="10"/>
      <c r="W73" s="26"/>
      <c r="X73" s="26"/>
      <c r="Y73" s="30"/>
      <c r="Z73" s="10"/>
      <c r="AA73" s="31"/>
    </row>
    <row r="74" spans="2:27" ht="30" customHeight="1" thickBot="1" x14ac:dyDescent="0.25">
      <c r="B74" s="18">
        <v>64</v>
      </c>
      <c r="C74" s="9"/>
      <c r="D74" s="30"/>
      <c r="E74" s="26"/>
      <c r="F74" s="26"/>
      <c r="G74" s="30"/>
      <c r="H74" s="26"/>
      <c r="I74" s="30"/>
      <c r="J74" s="30"/>
      <c r="K74" s="10"/>
      <c r="L74" s="30"/>
      <c r="M74" s="30"/>
      <c r="N74" s="26"/>
      <c r="O74" s="26"/>
      <c r="P74" s="29"/>
      <c r="Q74" s="30"/>
      <c r="R74" s="30"/>
      <c r="S74" s="30"/>
      <c r="T74" s="30"/>
      <c r="U74" s="10"/>
      <c r="V74" s="10"/>
      <c r="W74" s="26"/>
      <c r="X74" s="26"/>
      <c r="Y74" s="30"/>
      <c r="Z74" s="10"/>
      <c r="AA74" s="31"/>
    </row>
    <row r="75" spans="2:27" ht="30" customHeight="1" thickBot="1" x14ac:dyDescent="0.25">
      <c r="B75" s="18">
        <v>65</v>
      </c>
      <c r="C75" s="9"/>
      <c r="D75" s="30"/>
      <c r="E75" s="26"/>
      <c r="F75" s="26"/>
      <c r="G75" s="30"/>
      <c r="H75" s="26"/>
      <c r="I75" s="30"/>
      <c r="J75" s="30"/>
      <c r="K75" s="10"/>
      <c r="L75" s="30"/>
      <c r="M75" s="30"/>
      <c r="N75" s="26"/>
      <c r="O75" s="26"/>
      <c r="P75" s="29"/>
      <c r="Q75" s="30"/>
      <c r="R75" s="30"/>
      <c r="S75" s="30"/>
      <c r="T75" s="30"/>
      <c r="U75" s="10"/>
      <c r="V75" s="10"/>
      <c r="W75" s="26"/>
      <c r="X75" s="26"/>
      <c r="Y75" s="30"/>
      <c r="Z75" s="10"/>
      <c r="AA75" s="31"/>
    </row>
    <row r="76" spans="2:27" ht="30" customHeight="1" thickBot="1" x14ac:dyDescent="0.25">
      <c r="B76" s="18">
        <v>66</v>
      </c>
      <c r="C76" s="9"/>
      <c r="D76" s="30"/>
      <c r="E76" s="26"/>
      <c r="F76" s="26"/>
      <c r="G76" s="30"/>
      <c r="H76" s="26"/>
      <c r="I76" s="30"/>
      <c r="J76" s="30"/>
      <c r="K76" s="10"/>
      <c r="L76" s="30"/>
      <c r="M76" s="30"/>
      <c r="N76" s="26"/>
      <c r="O76" s="26"/>
      <c r="P76" s="29"/>
      <c r="Q76" s="30"/>
      <c r="R76" s="30"/>
      <c r="S76" s="30"/>
      <c r="T76" s="30"/>
      <c r="U76" s="10"/>
      <c r="V76" s="10"/>
      <c r="W76" s="26"/>
      <c r="X76" s="26"/>
      <c r="Y76" s="30"/>
      <c r="Z76" s="10"/>
      <c r="AA76" s="31"/>
    </row>
    <row r="77" spans="2:27" ht="30" customHeight="1" thickBot="1" x14ac:dyDescent="0.25">
      <c r="B77" s="18">
        <v>67</v>
      </c>
      <c r="C77" s="9"/>
      <c r="D77" s="30"/>
      <c r="E77" s="26"/>
      <c r="F77" s="26"/>
      <c r="G77" s="30"/>
      <c r="H77" s="26"/>
      <c r="I77" s="30"/>
      <c r="J77" s="30"/>
      <c r="K77" s="10"/>
      <c r="L77" s="30"/>
      <c r="M77" s="30"/>
      <c r="N77" s="26"/>
      <c r="O77" s="26"/>
      <c r="P77" s="29"/>
      <c r="Q77" s="30"/>
      <c r="R77" s="30"/>
      <c r="S77" s="30"/>
      <c r="T77" s="30"/>
      <c r="U77" s="10"/>
      <c r="V77" s="10"/>
      <c r="W77" s="26"/>
      <c r="X77" s="26"/>
      <c r="Y77" s="30"/>
      <c r="Z77" s="10"/>
      <c r="AA77" s="31"/>
    </row>
    <row r="78" spans="2:27" ht="30" customHeight="1" thickBot="1" x14ac:dyDescent="0.25">
      <c r="B78" s="18">
        <v>68</v>
      </c>
      <c r="C78" s="9"/>
      <c r="D78" s="30"/>
      <c r="E78" s="26"/>
      <c r="F78" s="26"/>
      <c r="G78" s="30"/>
      <c r="H78" s="26"/>
      <c r="I78" s="30"/>
      <c r="J78" s="30"/>
      <c r="K78" s="10"/>
      <c r="L78" s="30"/>
      <c r="M78" s="30"/>
      <c r="N78" s="26"/>
      <c r="O78" s="26"/>
      <c r="P78" s="29"/>
      <c r="Q78" s="30"/>
      <c r="R78" s="30"/>
      <c r="S78" s="30"/>
      <c r="T78" s="30"/>
      <c r="U78" s="10"/>
      <c r="V78" s="10"/>
      <c r="W78" s="26"/>
      <c r="X78" s="26"/>
      <c r="Y78" s="30"/>
      <c r="Z78" s="10"/>
      <c r="AA78" s="31"/>
    </row>
    <row r="79" spans="2:27" ht="30" customHeight="1" thickBot="1" x14ac:dyDescent="0.25">
      <c r="B79" s="18">
        <v>69</v>
      </c>
      <c r="C79" s="9"/>
      <c r="D79" s="30"/>
      <c r="E79" s="26"/>
      <c r="F79" s="26"/>
      <c r="G79" s="30"/>
      <c r="H79" s="26"/>
      <c r="I79" s="30"/>
      <c r="J79" s="30"/>
      <c r="K79" s="10"/>
      <c r="L79" s="30"/>
      <c r="M79" s="30"/>
      <c r="N79" s="26"/>
      <c r="O79" s="26"/>
      <c r="P79" s="29"/>
      <c r="Q79" s="30"/>
      <c r="R79" s="30"/>
      <c r="S79" s="30"/>
      <c r="T79" s="30"/>
      <c r="U79" s="10"/>
      <c r="V79" s="10"/>
      <c r="W79" s="26"/>
      <c r="X79" s="26"/>
      <c r="Y79" s="30"/>
      <c r="Z79" s="10"/>
      <c r="AA79" s="31"/>
    </row>
    <row r="80" spans="2:27" ht="30" customHeight="1" thickBot="1" x14ac:dyDescent="0.25">
      <c r="B80" s="18">
        <v>70</v>
      </c>
      <c r="C80" s="9"/>
      <c r="D80" s="30"/>
      <c r="E80" s="26"/>
      <c r="F80" s="26"/>
      <c r="G80" s="30"/>
      <c r="H80" s="26"/>
      <c r="I80" s="30"/>
      <c r="J80" s="30"/>
      <c r="K80" s="10"/>
      <c r="L80" s="30"/>
      <c r="M80" s="30"/>
      <c r="N80" s="26"/>
      <c r="O80" s="26"/>
      <c r="P80" s="29"/>
      <c r="Q80" s="30"/>
      <c r="R80" s="30"/>
      <c r="S80" s="30"/>
      <c r="T80" s="30"/>
      <c r="U80" s="10"/>
      <c r="V80" s="10"/>
      <c r="W80" s="26"/>
      <c r="X80" s="26"/>
      <c r="Y80" s="30"/>
      <c r="Z80" s="10"/>
      <c r="AA80" s="31"/>
    </row>
    <row r="81" spans="2:27" ht="30" customHeight="1" thickBot="1" x14ac:dyDescent="0.25">
      <c r="B81" s="18">
        <v>71</v>
      </c>
      <c r="C81" s="9"/>
      <c r="D81" s="30"/>
      <c r="E81" s="26"/>
      <c r="F81" s="26"/>
      <c r="G81" s="30"/>
      <c r="H81" s="26"/>
      <c r="I81" s="30"/>
      <c r="J81" s="30"/>
      <c r="K81" s="10"/>
      <c r="L81" s="30"/>
      <c r="M81" s="30"/>
      <c r="N81" s="26"/>
      <c r="O81" s="26"/>
      <c r="P81" s="29"/>
      <c r="Q81" s="30"/>
      <c r="R81" s="30"/>
      <c r="S81" s="30"/>
      <c r="T81" s="30"/>
      <c r="U81" s="10"/>
      <c r="V81" s="10"/>
      <c r="W81" s="26"/>
      <c r="X81" s="26"/>
      <c r="Y81" s="30"/>
      <c r="Z81" s="10"/>
      <c r="AA81" s="31"/>
    </row>
    <row r="82" spans="2:27" ht="30" customHeight="1" thickBot="1" x14ac:dyDescent="0.25">
      <c r="B82" s="18">
        <v>72</v>
      </c>
      <c r="C82" s="9"/>
      <c r="D82" s="30"/>
      <c r="E82" s="26"/>
      <c r="F82" s="26"/>
      <c r="G82" s="30"/>
      <c r="H82" s="26"/>
      <c r="I82" s="30"/>
      <c r="J82" s="30"/>
      <c r="K82" s="10"/>
      <c r="L82" s="30"/>
      <c r="M82" s="30"/>
      <c r="N82" s="26"/>
      <c r="O82" s="26"/>
      <c r="P82" s="29"/>
      <c r="Q82" s="30"/>
      <c r="R82" s="30"/>
      <c r="S82" s="30"/>
      <c r="T82" s="30"/>
      <c r="U82" s="10"/>
      <c r="V82" s="10"/>
      <c r="W82" s="26"/>
      <c r="X82" s="26"/>
      <c r="Y82" s="30"/>
      <c r="Z82" s="10"/>
      <c r="AA82" s="31"/>
    </row>
    <row r="83" spans="2:27" ht="30" customHeight="1" thickBot="1" x14ac:dyDescent="0.25">
      <c r="B83" s="18">
        <v>73</v>
      </c>
      <c r="C83" s="9"/>
      <c r="D83" s="30"/>
      <c r="E83" s="26"/>
      <c r="F83" s="26"/>
      <c r="G83" s="30"/>
      <c r="H83" s="26"/>
      <c r="I83" s="30"/>
      <c r="J83" s="30"/>
      <c r="K83" s="10"/>
      <c r="L83" s="30"/>
      <c r="M83" s="30"/>
      <c r="N83" s="26"/>
      <c r="O83" s="26"/>
      <c r="P83" s="29"/>
      <c r="Q83" s="30"/>
      <c r="R83" s="30"/>
      <c r="S83" s="30"/>
      <c r="T83" s="30"/>
      <c r="U83" s="10"/>
      <c r="V83" s="10"/>
      <c r="W83" s="26"/>
      <c r="X83" s="26"/>
      <c r="Y83" s="30"/>
      <c r="Z83" s="10"/>
      <c r="AA83" s="31"/>
    </row>
    <row r="84" spans="2:27" ht="30" customHeight="1" thickBot="1" x14ac:dyDescent="0.25">
      <c r="B84" s="18">
        <v>74</v>
      </c>
      <c r="C84" s="9"/>
      <c r="D84" s="30"/>
      <c r="E84" s="26"/>
      <c r="F84" s="26"/>
      <c r="G84" s="30"/>
      <c r="H84" s="26"/>
      <c r="I84" s="30"/>
      <c r="J84" s="30"/>
      <c r="K84" s="10"/>
      <c r="L84" s="30"/>
      <c r="M84" s="30"/>
      <c r="N84" s="26"/>
      <c r="O84" s="26"/>
      <c r="P84" s="29"/>
      <c r="Q84" s="30"/>
      <c r="R84" s="30"/>
      <c r="S84" s="30"/>
      <c r="T84" s="30"/>
      <c r="U84" s="10"/>
      <c r="V84" s="10"/>
      <c r="W84" s="26"/>
      <c r="X84" s="26"/>
      <c r="Y84" s="30"/>
      <c r="Z84" s="10"/>
      <c r="AA84" s="31"/>
    </row>
    <row r="85" spans="2:27" ht="30" customHeight="1" thickBot="1" x14ac:dyDescent="0.25">
      <c r="B85" s="18">
        <v>75</v>
      </c>
      <c r="C85" s="9"/>
      <c r="D85" s="30"/>
      <c r="E85" s="26"/>
      <c r="F85" s="26"/>
      <c r="G85" s="30"/>
      <c r="H85" s="26"/>
      <c r="I85" s="30"/>
      <c r="J85" s="30"/>
      <c r="K85" s="10"/>
      <c r="L85" s="30"/>
      <c r="M85" s="30"/>
      <c r="N85" s="26"/>
      <c r="O85" s="26"/>
      <c r="P85" s="29"/>
      <c r="Q85" s="30"/>
      <c r="R85" s="30"/>
      <c r="S85" s="30"/>
      <c r="T85" s="30"/>
      <c r="U85" s="10"/>
      <c r="V85" s="10"/>
      <c r="W85" s="26"/>
      <c r="X85" s="26"/>
      <c r="Y85" s="30"/>
      <c r="Z85" s="10"/>
      <c r="AA85" s="31"/>
    </row>
    <row r="86" spans="2:27" ht="30" customHeight="1" thickBot="1" x14ac:dyDescent="0.25">
      <c r="B86" s="18">
        <v>76</v>
      </c>
      <c r="C86" s="9"/>
      <c r="D86" s="30"/>
      <c r="E86" s="26"/>
      <c r="F86" s="26"/>
      <c r="G86" s="30"/>
      <c r="H86" s="26"/>
      <c r="I86" s="30"/>
      <c r="J86" s="30"/>
      <c r="K86" s="10"/>
      <c r="L86" s="30"/>
      <c r="M86" s="30"/>
      <c r="N86" s="26"/>
      <c r="O86" s="26"/>
      <c r="P86" s="29"/>
      <c r="Q86" s="30"/>
      <c r="R86" s="30"/>
      <c r="S86" s="30"/>
      <c r="T86" s="30"/>
      <c r="U86" s="10"/>
      <c r="V86" s="10"/>
      <c r="W86" s="26"/>
      <c r="X86" s="26"/>
      <c r="Y86" s="30"/>
      <c r="Z86" s="10"/>
      <c r="AA86" s="31"/>
    </row>
    <row r="87" spans="2:27" ht="30" customHeight="1" thickBot="1" x14ac:dyDescent="0.25">
      <c r="B87" s="18">
        <v>77</v>
      </c>
      <c r="C87" s="9"/>
      <c r="D87" s="30"/>
      <c r="E87" s="26"/>
      <c r="F87" s="26"/>
      <c r="G87" s="30"/>
      <c r="H87" s="26"/>
      <c r="I87" s="30"/>
      <c r="J87" s="30"/>
      <c r="K87" s="10"/>
      <c r="L87" s="30"/>
      <c r="M87" s="30"/>
      <c r="N87" s="26"/>
      <c r="O87" s="26"/>
      <c r="P87" s="29"/>
      <c r="Q87" s="30"/>
      <c r="R87" s="30"/>
      <c r="S87" s="30"/>
      <c r="T87" s="30"/>
      <c r="U87" s="10"/>
      <c r="V87" s="10"/>
      <c r="W87" s="26"/>
      <c r="X87" s="26"/>
      <c r="Y87" s="30"/>
      <c r="Z87" s="10"/>
      <c r="AA87" s="31"/>
    </row>
    <row r="88" spans="2:27" ht="30" customHeight="1" thickBot="1" x14ac:dyDescent="0.25">
      <c r="B88" s="18">
        <v>78</v>
      </c>
      <c r="C88" s="9"/>
      <c r="D88" s="30"/>
      <c r="E88" s="26"/>
      <c r="F88" s="26"/>
      <c r="G88" s="30"/>
      <c r="H88" s="26"/>
      <c r="I88" s="30"/>
      <c r="J88" s="30"/>
      <c r="K88" s="10"/>
      <c r="L88" s="30"/>
      <c r="M88" s="30"/>
      <c r="N88" s="26"/>
      <c r="O88" s="26"/>
      <c r="P88" s="29"/>
      <c r="Q88" s="30"/>
      <c r="R88" s="30"/>
      <c r="S88" s="30"/>
      <c r="T88" s="30"/>
      <c r="U88" s="10"/>
      <c r="V88" s="10"/>
      <c r="W88" s="26"/>
      <c r="X88" s="26"/>
      <c r="Y88" s="30"/>
      <c r="Z88" s="10"/>
      <c r="AA88" s="31"/>
    </row>
    <row r="89" spans="2:27" ht="30" customHeight="1" thickBot="1" x14ac:dyDescent="0.25">
      <c r="B89" s="18">
        <v>79</v>
      </c>
      <c r="C89" s="9"/>
      <c r="D89" s="30"/>
      <c r="E89" s="26"/>
      <c r="F89" s="26"/>
      <c r="G89" s="30"/>
      <c r="H89" s="26"/>
      <c r="I89" s="30"/>
      <c r="J89" s="30"/>
      <c r="K89" s="10"/>
      <c r="L89" s="30"/>
      <c r="M89" s="30"/>
      <c r="N89" s="26"/>
      <c r="O89" s="26"/>
      <c r="P89" s="29"/>
      <c r="Q89" s="30"/>
      <c r="R89" s="30"/>
      <c r="S89" s="30"/>
      <c r="T89" s="30"/>
      <c r="U89" s="10"/>
      <c r="V89" s="10"/>
      <c r="W89" s="26"/>
      <c r="X89" s="26"/>
      <c r="Y89" s="30"/>
      <c r="Z89" s="10"/>
      <c r="AA89" s="31"/>
    </row>
    <row r="90" spans="2:27" ht="30" customHeight="1" thickBot="1" x14ac:dyDescent="0.25">
      <c r="B90" s="18">
        <v>80</v>
      </c>
      <c r="C90" s="9"/>
      <c r="D90" s="30"/>
      <c r="E90" s="26"/>
      <c r="F90" s="26"/>
      <c r="G90" s="30"/>
      <c r="H90" s="26"/>
      <c r="I90" s="30"/>
      <c r="J90" s="30"/>
      <c r="K90" s="10"/>
      <c r="L90" s="30"/>
      <c r="M90" s="30"/>
      <c r="N90" s="26"/>
      <c r="O90" s="26"/>
      <c r="P90" s="29"/>
      <c r="Q90" s="30"/>
      <c r="R90" s="30"/>
      <c r="S90" s="30"/>
      <c r="T90" s="30"/>
      <c r="U90" s="10"/>
      <c r="V90" s="10"/>
      <c r="W90" s="26"/>
      <c r="X90" s="26"/>
      <c r="Y90" s="30"/>
      <c r="Z90" s="10"/>
      <c r="AA90" s="31"/>
    </row>
    <row r="91" spans="2:27" ht="30" customHeight="1" thickBot="1" x14ac:dyDescent="0.25">
      <c r="B91" s="18">
        <v>81</v>
      </c>
      <c r="C91" s="9"/>
      <c r="D91" s="30"/>
      <c r="E91" s="26"/>
      <c r="F91" s="26"/>
      <c r="G91" s="30"/>
      <c r="H91" s="26"/>
      <c r="I91" s="30"/>
      <c r="J91" s="30"/>
      <c r="K91" s="10"/>
      <c r="L91" s="30"/>
      <c r="M91" s="30"/>
      <c r="N91" s="26"/>
      <c r="O91" s="26"/>
      <c r="P91" s="29"/>
      <c r="Q91" s="30"/>
      <c r="R91" s="30"/>
      <c r="S91" s="30"/>
      <c r="T91" s="30"/>
      <c r="U91" s="10"/>
      <c r="V91" s="10"/>
      <c r="W91" s="26"/>
      <c r="X91" s="26"/>
      <c r="Y91" s="30"/>
      <c r="Z91" s="10"/>
      <c r="AA91" s="31"/>
    </row>
    <row r="92" spans="2:27" ht="30" customHeight="1" thickBot="1" x14ac:dyDescent="0.25">
      <c r="B92" s="18">
        <v>82</v>
      </c>
      <c r="C92" s="9"/>
      <c r="D92" s="30"/>
      <c r="E92" s="26"/>
      <c r="F92" s="26"/>
      <c r="G92" s="30"/>
      <c r="H92" s="26"/>
      <c r="I92" s="30"/>
      <c r="J92" s="30"/>
      <c r="K92" s="10"/>
      <c r="L92" s="30"/>
      <c r="M92" s="30"/>
      <c r="N92" s="26"/>
      <c r="O92" s="26"/>
      <c r="P92" s="29"/>
      <c r="Q92" s="30"/>
      <c r="R92" s="30"/>
      <c r="S92" s="30"/>
      <c r="T92" s="30"/>
      <c r="U92" s="10"/>
      <c r="V92" s="10"/>
      <c r="W92" s="26"/>
      <c r="X92" s="26"/>
      <c r="Y92" s="30"/>
      <c r="Z92" s="10"/>
      <c r="AA92" s="31"/>
    </row>
    <row r="93" spans="2:27" ht="30" customHeight="1" thickBot="1" x14ac:dyDescent="0.25">
      <c r="B93" s="18">
        <v>83</v>
      </c>
      <c r="C93" s="9"/>
      <c r="D93" s="30"/>
      <c r="E93" s="26"/>
      <c r="F93" s="26"/>
      <c r="G93" s="30"/>
      <c r="H93" s="26"/>
      <c r="I93" s="30"/>
      <c r="J93" s="30"/>
      <c r="K93" s="10"/>
      <c r="L93" s="30"/>
      <c r="M93" s="30"/>
      <c r="N93" s="26"/>
      <c r="O93" s="26"/>
      <c r="P93" s="29"/>
      <c r="Q93" s="30"/>
      <c r="R93" s="30"/>
      <c r="S93" s="30"/>
      <c r="T93" s="30"/>
      <c r="U93" s="10"/>
      <c r="V93" s="10"/>
      <c r="W93" s="26"/>
      <c r="X93" s="26"/>
      <c r="Y93" s="30"/>
      <c r="Z93" s="10"/>
      <c r="AA93" s="31"/>
    </row>
    <row r="94" spans="2:27" ht="30" customHeight="1" thickBot="1" x14ac:dyDescent="0.25">
      <c r="B94" s="18">
        <v>84</v>
      </c>
      <c r="C94" s="9"/>
      <c r="D94" s="30"/>
      <c r="E94" s="26"/>
      <c r="F94" s="26"/>
      <c r="G94" s="30"/>
      <c r="H94" s="26"/>
      <c r="I94" s="30"/>
      <c r="J94" s="30"/>
      <c r="K94" s="10"/>
      <c r="L94" s="30"/>
      <c r="M94" s="30"/>
      <c r="N94" s="26"/>
      <c r="O94" s="26"/>
      <c r="P94" s="29"/>
      <c r="Q94" s="30"/>
      <c r="R94" s="30"/>
      <c r="S94" s="30"/>
      <c r="T94" s="30"/>
      <c r="U94" s="10"/>
      <c r="V94" s="10"/>
      <c r="W94" s="26"/>
      <c r="X94" s="26"/>
      <c r="Y94" s="30"/>
      <c r="Z94" s="10"/>
      <c r="AA94" s="31"/>
    </row>
    <row r="95" spans="2:27" ht="30" customHeight="1" thickBot="1" x14ac:dyDescent="0.25">
      <c r="B95" s="18">
        <v>85</v>
      </c>
      <c r="C95" s="9"/>
      <c r="D95" s="30"/>
      <c r="E95" s="26"/>
      <c r="F95" s="26"/>
      <c r="G95" s="30"/>
      <c r="H95" s="26"/>
      <c r="I95" s="30"/>
      <c r="J95" s="30"/>
      <c r="K95" s="10"/>
      <c r="L95" s="30"/>
      <c r="M95" s="30"/>
      <c r="N95" s="26"/>
      <c r="O95" s="26"/>
      <c r="P95" s="29"/>
      <c r="Q95" s="30"/>
      <c r="R95" s="30"/>
      <c r="S95" s="30"/>
      <c r="T95" s="30"/>
      <c r="U95" s="10"/>
      <c r="V95" s="10"/>
      <c r="W95" s="26"/>
      <c r="X95" s="26"/>
      <c r="Y95" s="30"/>
      <c r="Z95" s="10"/>
      <c r="AA95" s="31"/>
    </row>
    <row r="96" spans="2:27" ht="30" customHeight="1" thickBot="1" x14ac:dyDescent="0.25">
      <c r="B96" s="18">
        <v>86</v>
      </c>
      <c r="C96" s="9"/>
      <c r="D96" s="30"/>
      <c r="E96" s="26"/>
      <c r="F96" s="26"/>
      <c r="G96" s="30"/>
      <c r="H96" s="26"/>
      <c r="I96" s="30"/>
      <c r="J96" s="30"/>
      <c r="K96" s="10"/>
      <c r="L96" s="30"/>
      <c r="M96" s="30"/>
      <c r="N96" s="26"/>
      <c r="O96" s="26"/>
      <c r="P96" s="29"/>
      <c r="Q96" s="30"/>
      <c r="R96" s="30"/>
      <c r="S96" s="30"/>
      <c r="T96" s="30"/>
      <c r="U96" s="10"/>
      <c r="V96" s="10"/>
      <c r="W96" s="26"/>
      <c r="X96" s="26"/>
      <c r="Y96" s="30"/>
      <c r="Z96" s="10"/>
      <c r="AA96" s="31"/>
    </row>
    <row r="97" spans="2:27" ht="30" customHeight="1" thickBot="1" x14ac:dyDescent="0.25">
      <c r="B97" s="18">
        <v>87</v>
      </c>
      <c r="C97" s="9"/>
      <c r="D97" s="30"/>
      <c r="E97" s="26"/>
      <c r="F97" s="26"/>
      <c r="G97" s="30"/>
      <c r="H97" s="26"/>
      <c r="I97" s="30"/>
      <c r="J97" s="30"/>
      <c r="K97" s="10"/>
      <c r="L97" s="30"/>
      <c r="M97" s="30"/>
      <c r="N97" s="26"/>
      <c r="O97" s="26"/>
      <c r="P97" s="29"/>
      <c r="Q97" s="30"/>
      <c r="R97" s="30"/>
      <c r="S97" s="30"/>
      <c r="T97" s="30"/>
      <c r="U97" s="10"/>
      <c r="V97" s="10"/>
      <c r="W97" s="26"/>
      <c r="X97" s="26"/>
      <c r="Y97" s="30"/>
      <c r="Z97" s="10"/>
      <c r="AA97" s="31"/>
    </row>
    <row r="98" spans="2:27" ht="30" customHeight="1" thickBot="1" x14ac:dyDescent="0.25">
      <c r="B98" s="18">
        <v>88</v>
      </c>
      <c r="C98" s="9"/>
      <c r="D98" s="30"/>
      <c r="E98" s="26"/>
      <c r="F98" s="26"/>
      <c r="G98" s="30"/>
      <c r="H98" s="26"/>
      <c r="I98" s="30"/>
      <c r="J98" s="30"/>
      <c r="K98" s="10"/>
      <c r="L98" s="30"/>
      <c r="M98" s="30"/>
      <c r="N98" s="26"/>
      <c r="O98" s="26"/>
      <c r="P98" s="29"/>
      <c r="Q98" s="30"/>
      <c r="R98" s="30"/>
      <c r="S98" s="30"/>
      <c r="T98" s="30"/>
      <c r="U98" s="10"/>
      <c r="V98" s="10"/>
      <c r="W98" s="26"/>
      <c r="X98" s="26"/>
      <c r="Y98" s="30"/>
      <c r="Z98" s="10"/>
      <c r="AA98" s="31"/>
    </row>
    <row r="99" spans="2:27" ht="30" customHeight="1" thickBot="1" x14ac:dyDescent="0.25">
      <c r="B99" s="18">
        <v>89</v>
      </c>
      <c r="C99" s="9"/>
      <c r="D99" s="30"/>
      <c r="E99" s="26"/>
      <c r="F99" s="26"/>
      <c r="G99" s="30"/>
      <c r="H99" s="26"/>
      <c r="I99" s="30"/>
      <c r="J99" s="30"/>
      <c r="K99" s="10"/>
      <c r="L99" s="30"/>
      <c r="M99" s="30"/>
      <c r="N99" s="26"/>
      <c r="O99" s="26"/>
      <c r="P99" s="29"/>
      <c r="Q99" s="30"/>
      <c r="R99" s="30"/>
      <c r="S99" s="30"/>
      <c r="T99" s="30"/>
      <c r="U99" s="10"/>
      <c r="V99" s="10"/>
      <c r="W99" s="26"/>
      <c r="X99" s="26"/>
      <c r="Y99" s="30"/>
      <c r="Z99" s="10"/>
      <c r="AA99" s="31"/>
    </row>
    <row r="100" spans="2:27" ht="30" customHeight="1" thickBot="1" x14ac:dyDescent="0.25">
      <c r="B100" s="18">
        <v>90</v>
      </c>
      <c r="C100" s="9"/>
      <c r="D100" s="30"/>
      <c r="E100" s="26"/>
      <c r="F100" s="26"/>
      <c r="G100" s="30"/>
      <c r="H100" s="26"/>
      <c r="I100" s="30"/>
      <c r="J100" s="30"/>
      <c r="K100" s="10"/>
      <c r="L100" s="30"/>
      <c r="M100" s="30"/>
      <c r="N100" s="26"/>
      <c r="O100" s="26"/>
      <c r="P100" s="29"/>
      <c r="Q100" s="30"/>
      <c r="R100" s="30"/>
      <c r="S100" s="30"/>
      <c r="T100" s="30"/>
      <c r="U100" s="10"/>
      <c r="V100" s="10"/>
      <c r="W100" s="26"/>
      <c r="X100" s="26"/>
      <c r="Y100" s="30"/>
      <c r="Z100" s="10"/>
      <c r="AA100" s="31"/>
    </row>
    <row r="101" spans="2:27" ht="30" customHeight="1" thickBot="1" x14ac:dyDescent="0.25">
      <c r="B101" s="18">
        <v>91</v>
      </c>
      <c r="C101" s="9"/>
      <c r="D101" s="30"/>
      <c r="E101" s="26"/>
      <c r="F101" s="26"/>
      <c r="G101" s="30"/>
      <c r="H101" s="26"/>
      <c r="I101" s="30"/>
      <c r="J101" s="30"/>
      <c r="K101" s="10"/>
      <c r="L101" s="30"/>
      <c r="M101" s="30"/>
      <c r="N101" s="26"/>
      <c r="O101" s="26"/>
      <c r="P101" s="29"/>
      <c r="Q101" s="30"/>
      <c r="R101" s="30"/>
      <c r="S101" s="30"/>
      <c r="T101" s="30"/>
      <c r="U101" s="10"/>
      <c r="V101" s="10"/>
      <c r="W101" s="26"/>
      <c r="X101" s="26"/>
      <c r="Y101" s="30"/>
      <c r="Z101" s="10"/>
      <c r="AA101" s="31"/>
    </row>
    <row r="102" spans="2:27" ht="30" customHeight="1" thickBot="1" x14ac:dyDescent="0.25">
      <c r="B102" s="18">
        <v>92</v>
      </c>
      <c r="C102" s="9"/>
      <c r="D102" s="30"/>
      <c r="E102" s="26"/>
      <c r="F102" s="26"/>
      <c r="G102" s="30"/>
      <c r="H102" s="26"/>
      <c r="I102" s="30"/>
      <c r="J102" s="30"/>
      <c r="K102" s="10"/>
      <c r="L102" s="30"/>
      <c r="M102" s="30"/>
      <c r="N102" s="26"/>
      <c r="O102" s="26"/>
      <c r="P102" s="29"/>
      <c r="Q102" s="30"/>
      <c r="R102" s="30"/>
      <c r="S102" s="30"/>
      <c r="T102" s="30"/>
      <c r="U102" s="10"/>
      <c r="V102" s="10"/>
      <c r="W102" s="26"/>
      <c r="X102" s="26"/>
      <c r="Y102" s="30"/>
      <c r="Z102" s="10"/>
      <c r="AA102" s="31"/>
    </row>
    <row r="103" spans="2:27" ht="30" customHeight="1" thickBot="1" x14ac:dyDescent="0.25">
      <c r="B103" s="18">
        <v>93</v>
      </c>
      <c r="C103" s="9"/>
      <c r="D103" s="30"/>
      <c r="E103" s="26"/>
      <c r="F103" s="26"/>
      <c r="G103" s="30"/>
      <c r="H103" s="26"/>
      <c r="I103" s="30"/>
      <c r="J103" s="30"/>
      <c r="K103" s="10"/>
      <c r="L103" s="30"/>
      <c r="M103" s="30"/>
      <c r="N103" s="26"/>
      <c r="O103" s="26"/>
      <c r="P103" s="29"/>
      <c r="Q103" s="30"/>
      <c r="R103" s="30"/>
      <c r="S103" s="30"/>
      <c r="T103" s="30"/>
      <c r="U103" s="10"/>
      <c r="V103" s="10"/>
      <c r="W103" s="26"/>
      <c r="X103" s="26"/>
      <c r="Y103" s="30"/>
      <c r="Z103" s="10"/>
      <c r="AA103" s="31"/>
    </row>
    <row r="104" spans="2:27" ht="30" customHeight="1" thickBot="1" x14ac:dyDescent="0.25">
      <c r="B104" s="18">
        <v>94</v>
      </c>
      <c r="C104" s="9"/>
      <c r="D104" s="30"/>
      <c r="E104" s="26"/>
      <c r="F104" s="26"/>
      <c r="G104" s="30"/>
      <c r="H104" s="26"/>
      <c r="I104" s="30"/>
      <c r="J104" s="30"/>
      <c r="K104" s="10"/>
      <c r="L104" s="30"/>
      <c r="M104" s="30"/>
      <c r="N104" s="26"/>
      <c r="O104" s="26"/>
      <c r="P104" s="29"/>
      <c r="Q104" s="30"/>
      <c r="R104" s="30"/>
      <c r="S104" s="30"/>
      <c r="T104" s="30"/>
      <c r="U104" s="10"/>
      <c r="V104" s="10"/>
      <c r="W104" s="26"/>
      <c r="X104" s="26"/>
      <c r="Y104" s="30"/>
      <c r="Z104" s="10"/>
      <c r="AA104" s="31"/>
    </row>
    <row r="105" spans="2:27" ht="30" customHeight="1" thickBot="1" x14ac:dyDescent="0.25">
      <c r="B105" s="18">
        <v>95</v>
      </c>
      <c r="C105" s="9"/>
      <c r="D105" s="30"/>
      <c r="E105" s="26"/>
      <c r="F105" s="26"/>
      <c r="G105" s="30"/>
      <c r="H105" s="26"/>
      <c r="I105" s="30"/>
      <c r="J105" s="30"/>
      <c r="K105" s="10"/>
      <c r="L105" s="30"/>
      <c r="M105" s="30"/>
      <c r="N105" s="26"/>
      <c r="O105" s="26"/>
      <c r="P105" s="29"/>
      <c r="Q105" s="30"/>
      <c r="R105" s="30"/>
      <c r="S105" s="30"/>
      <c r="T105" s="30"/>
      <c r="U105" s="10"/>
      <c r="V105" s="10"/>
      <c r="W105" s="26"/>
      <c r="X105" s="26"/>
      <c r="Y105" s="30"/>
      <c r="Z105" s="10"/>
      <c r="AA105" s="31"/>
    </row>
    <row r="106" spans="2:27" ht="30" customHeight="1" thickBot="1" x14ac:dyDescent="0.25">
      <c r="B106" s="18">
        <v>96</v>
      </c>
      <c r="C106" s="9"/>
      <c r="D106" s="30"/>
      <c r="E106" s="26"/>
      <c r="F106" s="26"/>
      <c r="G106" s="30"/>
      <c r="H106" s="26"/>
      <c r="I106" s="30"/>
      <c r="J106" s="30"/>
      <c r="K106" s="10"/>
      <c r="L106" s="30"/>
      <c r="M106" s="30"/>
      <c r="N106" s="26"/>
      <c r="O106" s="26"/>
      <c r="P106" s="29"/>
      <c r="Q106" s="30"/>
      <c r="R106" s="30"/>
      <c r="S106" s="30"/>
      <c r="T106" s="30"/>
      <c r="U106" s="10"/>
      <c r="V106" s="10"/>
      <c r="W106" s="26"/>
      <c r="X106" s="26"/>
      <c r="Y106" s="30"/>
      <c r="Z106" s="10"/>
      <c r="AA106" s="31"/>
    </row>
    <row r="107" spans="2:27" ht="30" customHeight="1" thickBot="1" x14ac:dyDescent="0.25">
      <c r="B107" s="18">
        <v>97</v>
      </c>
      <c r="C107" s="9"/>
      <c r="D107" s="30"/>
      <c r="E107" s="26"/>
      <c r="F107" s="26"/>
      <c r="G107" s="30"/>
      <c r="H107" s="26"/>
      <c r="I107" s="30"/>
      <c r="J107" s="30"/>
      <c r="K107" s="10"/>
      <c r="L107" s="30"/>
      <c r="M107" s="30"/>
      <c r="N107" s="26"/>
      <c r="O107" s="26"/>
      <c r="P107" s="29"/>
      <c r="Q107" s="30"/>
      <c r="R107" s="30"/>
      <c r="S107" s="30"/>
      <c r="T107" s="30"/>
      <c r="U107" s="10"/>
      <c r="V107" s="10"/>
      <c r="W107" s="26"/>
      <c r="X107" s="26"/>
      <c r="Y107" s="30"/>
      <c r="Z107" s="10"/>
      <c r="AA107" s="31"/>
    </row>
    <row r="108" spans="2:27" ht="30" customHeight="1" thickBot="1" x14ac:dyDescent="0.25">
      <c r="B108" s="18">
        <v>98</v>
      </c>
      <c r="C108" s="9"/>
      <c r="D108" s="30"/>
      <c r="E108" s="26"/>
      <c r="F108" s="26"/>
      <c r="G108" s="30"/>
      <c r="H108" s="26"/>
      <c r="I108" s="30"/>
      <c r="J108" s="30"/>
      <c r="K108" s="10"/>
      <c r="L108" s="30"/>
      <c r="M108" s="30"/>
      <c r="N108" s="26"/>
      <c r="O108" s="26"/>
      <c r="P108" s="29"/>
      <c r="Q108" s="30"/>
      <c r="R108" s="30"/>
      <c r="S108" s="30"/>
      <c r="T108" s="30"/>
      <c r="U108" s="10"/>
      <c r="V108" s="10"/>
      <c r="W108" s="26"/>
      <c r="X108" s="26"/>
      <c r="Y108" s="30"/>
      <c r="Z108" s="10"/>
      <c r="AA108" s="31"/>
    </row>
    <row r="109" spans="2:27" ht="30" customHeight="1" thickBot="1" x14ac:dyDescent="0.25">
      <c r="B109" s="18">
        <v>99</v>
      </c>
      <c r="C109" s="9"/>
      <c r="D109" s="30"/>
      <c r="E109" s="26"/>
      <c r="F109" s="26"/>
      <c r="G109" s="30"/>
      <c r="H109" s="26"/>
      <c r="I109" s="30"/>
      <c r="J109" s="30"/>
      <c r="K109" s="10"/>
      <c r="L109" s="30"/>
      <c r="M109" s="30"/>
      <c r="N109" s="26"/>
      <c r="O109" s="26"/>
      <c r="P109" s="29"/>
      <c r="Q109" s="30"/>
      <c r="R109" s="30"/>
      <c r="S109" s="30"/>
      <c r="T109" s="30"/>
      <c r="U109" s="10"/>
      <c r="V109" s="10"/>
      <c r="W109" s="26"/>
      <c r="X109" s="26"/>
      <c r="Y109" s="30"/>
      <c r="Z109" s="10"/>
      <c r="AA109" s="31"/>
    </row>
    <row r="110" spans="2:27" ht="30" customHeight="1" thickBot="1" x14ac:dyDescent="0.25">
      <c r="B110" s="18">
        <v>100</v>
      </c>
      <c r="C110" s="9"/>
      <c r="D110" s="30"/>
      <c r="E110" s="26"/>
      <c r="F110" s="26"/>
      <c r="G110" s="30"/>
      <c r="H110" s="26"/>
      <c r="I110" s="30"/>
      <c r="J110" s="30"/>
      <c r="K110" s="10"/>
      <c r="L110" s="30"/>
      <c r="M110" s="30"/>
      <c r="N110" s="26"/>
      <c r="O110" s="26"/>
      <c r="P110" s="29"/>
      <c r="Q110" s="30"/>
      <c r="R110" s="30"/>
      <c r="S110" s="30"/>
      <c r="T110" s="30"/>
      <c r="U110" s="10"/>
      <c r="V110" s="10"/>
      <c r="W110" s="26"/>
      <c r="X110" s="26"/>
      <c r="Y110" s="30"/>
      <c r="Z110" s="10"/>
      <c r="AA110" s="31"/>
    </row>
    <row r="111" spans="2:27" ht="30" customHeight="1" thickBot="1" x14ac:dyDescent="0.25">
      <c r="B111" s="18">
        <v>101</v>
      </c>
      <c r="C111" s="9"/>
      <c r="D111" s="30"/>
      <c r="E111" s="26"/>
      <c r="F111" s="26"/>
      <c r="G111" s="30"/>
      <c r="H111" s="26"/>
      <c r="I111" s="30"/>
      <c r="J111" s="30"/>
      <c r="K111" s="10"/>
      <c r="L111" s="30"/>
      <c r="M111" s="30"/>
      <c r="N111" s="26"/>
      <c r="O111" s="26"/>
      <c r="P111" s="29"/>
      <c r="Q111" s="30"/>
      <c r="R111" s="30"/>
      <c r="S111" s="30"/>
      <c r="T111" s="30"/>
      <c r="U111" s="10"/>
      <c r="V111" s="10"/>
      <c r="W111" s="26"/>
      <c r="X111" s="26"/>
      <c r="Y111" s="30"/>
      <c r="Z111" s="10"/>
      <c r="AA111" s="31"/>
    </row>
    <row r="112" spans="2:27" ht="30" customHeight="1" thickBot="1" x14ac:dyDescent="0.25">
      <c r="B112" s="18">
        <v>102</v>
      </c>
      <c r="C112" s="9"/>
      <c r="D112" s="30"/>
      <c r="E112" s="26"/>
      <c r="F112" s="26"/>
      <c r="G112" s="30"/>
      <c r="H112" s="26"/>
      <c r="I112" s="30"/>
      <c r="J112" s="30"/>
      <c r="K112" s="10"/>
      <c r="L112" s="30"/>
      <c r="M112" s="30"/>
      <c r="N112" s="26"/>
      <c r="O112" s="26"/>
      <c r="P112" s="29"/>
      <c r="Q112" s="30"/>
      <c r="R112" s="30"/>
      <c r="S112" s="30"/>
      <c r="T112" s="30"/>
      <c r="U112" s="10"/>
      <c r="V112" s="10"/>
      <c r="W112" s="26"/>
      <c r="X112" s="26"/>
      <c r="Y112" s="30"/>
      <c r="Z112" s="10"/>
      <c r="AA112" s="31"/>
    </row>
    <row r="113" spans="2:27" ht="30" customHeight="1" thickBot="1" x14ac:dyDescent="0.25">
      <c r="B113" s="18">
        <v>103</v>
      </c>
      <c r="C113" s="9"/>
      <c r="D113" s="30"/>
      <c r="E113" s="26"/>
      <c r="F113" s="26"/>
      <c r="G113" s="30"/>
      <c r="H113" s="26"/>
      <c r="I113" s="30"/>
      <c r="J113" s="30"/>
      <c r="K113" s="10"/>
      <c r="L113" s="30"/>
      <c r="M113" s="30"/>
      <c r="N113" s="26"/>
      <c r="O113" s="26"/>
      <c r="P113" s="29"/>
      <c r="Q113" s="30"/>
      <c r="R113" s="30"/>
      <c r="S113" s="30"/>
      <c r="T113" s="30"/>
      <c r="U113" s="10"/>
      <c r="V113" s="10"/>
      <c r="W113" s="26"/>
      <c r="X113" s="26"/>
      <c r="Y113" s="30"/>
      <c r="Z113" s="10"/>
      <c r="AA113" s="31"/>
    </row>
    <row r="114" spans="2:27" ht="30" customHeight="1" thickBot="1" x14ac:dyDescent="0.25">
      <c r="B114" s="18">
        <v>104</v>
      </c>
      <c r="C114" s="9"/>
      <c r="D114" s="30"/>
      <c r="E114" s="26"/>
      <c r="F114" s="26"/>
      <c r="G114" s="30"/>
      <c r="H114" s="26"/>
      <c r="I114" s="30"/>
      <c r="J114" s="30"/>
      <c r="K114" s="10"/>
      <c r="L114" s="30"/>
      <c r="M114" s="30"/>
      <c r="N114" s="26"/>
      <c r="O114" s="26"/>
      <c r="P114" s="29"/>
      <c r="Q114" s="30"/>
      <c r="R114" s="30"/>
      <c r="S114" s="30"/>
      <c r="T114" s="30"/>
      <c r="U114" s="10"/>
      <c r="V114" s="10"/>
      <c r="W114" s="26"/>
      <c r="X114" s="26"/>
      <c r="Y114" s="30"/>
      <c r="Z114" s="10"/>
      <c r="AA114" s="31"/>
    </row>
    <row r="115" spans="2:27" ht="30" customHeight="1" thickBot="1" x14ac:dyDescent="0.25">
      <c r="B115" s="18">
        <v>105</v>
      </c>
      <c r="C115" s="9"/>
      <c r="D115" s="30"/>
      <c r="E115" s="26"/>
      <c r="F115" s="26"/>
      <c r="G115" s="30"/>
      <c r="H115" s="26"/>
      <c r="I115" s="30"/>
      <c r="J115" s="30"/>
      <c r="K115" s="10"/>
      <c r="L115" s="30"/>
      <c r="M115" s="30"/>
      <c r="N115" s="26"/>
      <c r="O115" s="26"/>
      <c r="P115" s="29"/>
      <c r="Q115" s="30"/>
      <c r="R115" s="30"/>
      <c r="S115" s="30"/>
      <c r="T115" s="30"/>
      <c r="U115" s="10"/>
      <c r="V115" s="10"/>
      <c r="W115" s="26"/>
      <c r="X115" s="26"/>
      <c r="Y115" s="30"/>
      <c r="Z115" s="10"/>
      <c r="AA115" s="31"/>
    </row>
    <row r="116" spans="2:27" ht="30" customHeight="1" thickBot="1" x14ac:dyDescent="0.25">
      <c r="B116" s="18">
        <v>106</v>
      </c>
      <c r="C116" s="9"/>
      <c r="D116" s="30"/>
      <c r="E116" s="26"/>
      <c r="F116" s="26"/>
      <c r="G116" s="30"/>
      <c r="H116" s="26"/>
      <c r="I116" s="30"/>
      <c r="J116" s="30"/>
      <c r="K116" s="10"/>
      <c r="L116" s="30"/>
      <c r="M116" s="30"/>
      <c r="N116" s="26"/>
      <c r="O116" s="26"/>
      <c r="P116" s="29"/>
      <c r="Q116" s="30"/>
      <c r="R116" s="30"/>
      <c r="S116" s="30"/>
      <c r="T116" s="30"/>
      <c r="U116" s="10"/>
      <c r="V116" s="10"/>
      <c r="W116" s="26"/>
      <c r="X116" s="26"/>
      <c r="Y116" s="30"/>
      <c r="Z116" s="10"/>
      <c r="AA116" s="31"/>
    </row>
    <row r="117" spans="2:27" ht="30" customHeight="1" thickBot="1" x14ac:dyDescent="0.25">
      <c r="B117" s="18">
        <v>107</v>
      </c>
      <c r="C117" s="9"/>
      <c r="D117" s="30"/>
      <c r="E117" s="26"/>
      <c r="F117" s="26"/>
      <c r="G117" s="30"/>
      <c r="H117" s="26"/>
      <c r="I117" s="30"/>
      <c r="J117" s="30"/>
      <c r="K117" s="10"/>
      <c r="L117" s="30"/>
      <c r="M117" s="30"/>
      <c r="N117" s="26"/>
      <c r="O117" s="26"/>
      <c r="P117" s="29"/>
      <c r="Q117" s="30"/>
      <c r="R117" s="30"/>
      <c r="S117" s="30"/>
      <c r="T117" s="30"/>
      <c r="U117" s="10"/>
      <c r="V117" s="10"/>
      <c r="W117" s="26"/>
      <c r="X117" s="26"/>
      <c r="Y117" s="30"/>
      <c r="Z117" s="10"/>
      <c r="AA117" s="31"/>
    </row>
    <row r="118" spans="2:27" ht="30" customHeight="1" thickBot="1" x14ac:dyDescent="0.25">
      <c r="B118" s="18">
        <v>108</v>
      </c>
      <c r="C118" s="9"/>
      <c r="D118" s="30"/>
      <c r="E118" s="26"/>
      <c r="F118" s="26"/>
      <c r="G118" s="30"/>
      <c r="H118" s="26"/>
      <c r="I118" s="30"/>
      <c r="J118" s="30"/>
      <c r="K118" s="10"/>
      <c r="L118" s="30"/>
      <c r="M118" s="30"/>
      <c r="N118" s="26"/>
      <c r="O118" s="26"/>
      <c r="P118" s="29"/>
      <c r="Q118" s="30"/>
      <c r="R118" s="30"/>
      <c r="S118" s="30"/>
      <c r="T118" s="30"/>
      <c r="U118" s="10"/>
      <c r="V118" s="10"/>
      <c r="W118" s="26"/>
      <c r="X118" s="26"/>
      <c r="Y118" s="30"/>
      <c r="Z118" s="10"/>
      <c r="AA118" s="31"/>
    </row>
    <row r="119" spans="2:27" ht="30" customHeight="1" thickBot="1" x14ac:dyDescent="0.25">
      <c r="B119" s="18">
        <v>109</v>
      </c>
      <c r="C119" s="9"/>
      <c r="D119" s="30"/>
      <c r="E119" s="26"/>
      <c r="F119" s="26"/>
      <c r="G119" s="30"/>
      <c r="H119" s="26"/>
      <c r="I119" s="30"/>
      <c r="J119" s="30"/>
      <c r="K119" s="10"/>
      <c r="L119" s="30"/>
      <c r="M119" s="30"/>
      <c r="N119" s="26"/>
      <c r="O119" s="26"/>
      <c r="P119" s="29"/>
      <c r="Q119" s="30"/>
      <c r="R119" s="30"/>
      <c r="S119" s="30"/>
      <c r="T119" s="30"/>
      <c r="U119" s="10"/>
      <c r="V119" s="10"/>
      <c r="W119" s="26"/>
      <c r="X119" s="26"/>
      <c r="Y119" s="30"/>
      <c r="Z119" s="10"/>
      <c r="AA119" s="31"/>
    </row>
    <row r="120" spans="2:27" ht="30" customHeight="1" thickBot="1" x14ac:dyDescent="0.25">
      <c r="B120" s="18">
        <v>110</v>
      </c>
      <c r="C120" s="9"/>
      <c r="D120" s="30"/>
      <c r="E120" s="26"/>
      <c r="F120" s="26"/>
      <c r="G120" s="30"/>
      <c r="H120" s="26"/>
      <c r="I120" s="30"/>
      <c r="J120" s="30"/>
      <c r="K120" s="10"/>
      <c r="L120" s="30"/>
      <c r="M120" s="30"/>
      <c r="N120" s="26"/>
      <c r="O120" s="26"/>
      <c r="P120" s="29"/>
      <c r="Q120" s="30"/>
      <c r="R120" s="30"/>
      <c r="S120" s="30"/>
      <c r="T120" s="30"/>
      <c r="U120" s="10"/>
      <c r="V120" s="10"/>
      <c r="W120" s="26"/>
      <c r="X120" s="26"/>
      <c r="Y120" s="30"/>
      <c r="Z120" s="10"/>
      <c r="AA120" s="31"/>
    </row>
    <row r="121" spans="2:27" ht="30" customHeight="1" thickBot="1" x14ac:dyDescent="0.25">
      <c r="B121" s="18">
        <v>111</v>
      </c>
      <c r="C121" s="9"/>
      <c r="D121" s="30"/>
      <c r="E121" s="26"/>
      <c r="F121" s="26"/>
      <c r="G121" s="30"/>
      <c r="H121" s="26"/>
      <c r="I121" s="30"/>
      <c r="J121" s="30"/>
      <c r="K121" s="10"/>
      <c r="L121" s="30"/>
      <c r="M121" s="30"/>
      <c r="N121" s="26"/>
      <c r="O121" s="26"/>
      <c r="P121" s="29"/>
      <c r="Q121" s="30"/>
      <c r="R121" s="30"/>
      <c r="S121" s="30"/>
      <c r="T121" s="30"/>
      <c r="U121" s="10"/>
      <c r="V121" s="10"/>
      <c r="W121" s="26"/>
      <c r="X121" s="26"/>
      <c r="Y121" s="30"/>
      <c r="Z121" s="10"/>
      <c r="AA121" s="31"/>
    </row>
    <row r="122" spans="2:27" ht="30" customHeight="1" thickBot="1" x14ac:dyDescent="0.25">
      <c r="B122" s="18">
        <v>112</v>
      </c>
      <c r="C122" s="9"/>
      <c r="D122" s="30"/>
      <c r="E122" s="26"/>
      <c r="F122" s="26"/>
      <c r="G122" s="30"/>
      <c r="H122" s="26"/>
      <c r="I122" s="30"/>
      <c r="J122" s="30"/>
      <c r="K122" s="10"/>
      <c r="L122" s="30"/>
      <c r="M122" s="30"/>
      <c r="N122" s="26"/>
      <c r="O122" s="26"/>
      <c r="P122" s="29"/>
      <c r="Q122" s="30"/>
      <c r="R122" s="30"/>
      <c r="S122" s="30"/>
      <c r="T122" s="30"/>
      <c r="U122" s="10"/>
      <c r="V122" s="10"/>
      <c r="W122" s="26"/>
      <c r="X122" s="26"/>
      <c r="Y122" s="30"/>
      <c r="Z122" s="10"/>
      <c r="AA122" s="31"/>
    </row>
    <row r="123" spans="2:27" ht="30" customHeight="1" thickBot="1" x14ac:dyDescent="0.25">
      <c r="B123" s="18">
        <v>113</v>
      </c>
      <c r="C123" s="9"/>
      <c r="D123" s="30"/>
      <c r="E123" s="26"/>
      <c r="F123" s="26"/>
      <c r="G123" s="30"/>
      <c r="H123" s="26"/>
      <c r="I123" s="30"/>
      <c r="J123" s="30"/>
      <c r="K123" s="10"/>
      <c r="L123" s="30"/>
      <c r="M123" s="30"/>
      <c r="N123" s="26"/>
      <c r="O123" s="26"/>
      <c r="P123" s="29"/>
      <c r="Q123" s="30"/>
      <c r="R123" s="30"/>
      <c r="S123" s="30"/>
      <c r="T123" s="30"/>
      <c r="U123" s="10"/>
      <c r="V123" s="10"/>
      <c r="W123" s="26"/>
      <c r="X123" s="26"/>
      <c r="Y123" s="30"/>
      <c r="Z123" s="10"/>
      <c r="AA123" s="31"/>
    </row>
    <row r="124" spans="2:27" ht="30" customHeight="1" thickBot="1" x14ac:dyDescent="0.25">
      <c r="B124" s="18">
        <v>114</v>
      </c>
      <c r="C124" s="9"/>
      <c r="D124" s="30"/>
      <c r="E124" s="26"/>
      <c r="F124" s="26"/>
      <c r="G124" s="30"/>
      <c r="H124" s="26"/>
      <c r="I124" s="30"/>
      <c r="J124" s="30"/>
      <c r="K124" s="10"/>
      <c r="L124" s="30"/>
      <c r="M124" s="30"/>
      <c r="N124" s="26"/>
      <c r="O124" s="26"/>
      <c r="P124" s="29"/>
      <c r="Q124" s="30"/>
      <c r="R124" s="30"/>
      <c r="S124" s="30"/>
      <c r="T124" s="30"/>
      <c r="U124" s="10"/>
      <c r="V124" s="10"/>
      <c r="W124" s="26"/>
      <c r="X124" s="26"/>
      <c r="Y124" s="30"/>
      <c r="Z124" s="10"/>
      <c r="AA124" s="31"/>
    </row>
    <row r="125" spans="2:27" ht="30" customHeight="1" thickBot="1" x14ac:dyDescent="0.25">
      <c r="B125" s="18">
        <v>115</v>
      </c>
      <c r="C125" s="9"/>
      <c r="D125" s="30"/>
      <c r="E125" s="26"/>
      <c r="F125" s="26"/>
      <c r="G125" s="30"/>
      <c r="H125" s="26"/>
      <c r="I125" s="30"/>
      <c r="J125" s="30"/>
      <c r="K125" s="10"/>
      <c r="L125" s="30"/>
      <c r="M125" s="30"/>
      <c r="N125" s="26"/>
      <c r="O125" s="26"/>
      <c r="P125" s="29"/>
      <c r="Q125" s="30"/>
      <c r="R125" s="30"/>
      <c r="S125" s="30"/>
      <c r="T125" s="30"/>
      <c r="U125" s="10"/>
      <c r="V125" s="10"/>
      <c r="W125" s="26"/>
      <c r="X125" s="26"/>
      <c r="Y125" s="30"/>
      <c r="Z125" s="10"/>
      <c r="AA125" s="31"/>
    </row>
    <row r="126" spans="2:27" ht="30" customHeight="1" thickBot="1" x14ac:dyDescent="0.25">
      <c r="B126" s="18">
        <v>116</v>
      </c>
      <c r="C126" s="9"/>
      <c r="D126" s="30"/>
      <c r="E126" s="26"/>
      <c r="F126" s="26"/>
      <c r="G126" s="30"/>
      <c r="H126" s="26"/>
      <c r="I126" s="30"/>
      <c r="J126" s="30"/>
      <c r="K126" s="10"/>
      <c r="L126" s="30"/>
      <c r="M126" s="30"/>
      <c r="N126" s="26"/>
      <c r="O126" s="26"/>
      <c r="P126" s="29"/>
      <c r="Q126" s="30"/>
      <c r="R126" s="30"/>
      <c r="S126" s="30"/>
      <c r="T126" s="30"/>
      <c r="U126" s="10"/>
      <c r="V126" s="10"/>
      <c r="W126" s="26"/>
      <c r="X126" s="26"/>
      <c r="Y126" s="30"/>
      <c r="Z126" s="10"/>
      <c r="AA126" s="31"/>
    </row>
    <row r="127" spans="2:27" ht="30" customHeight="1" thickBot="1" x14ac:dyDescent="0.25">
      <c r="B127" s="18">
        <v>117</v>
      </c>
      <c r="C127" s="9"/>
      <c r="D127" s="30"/>
      <c r="E127" s="26"/>
      <c r="F127" s="26"/>
      <c r="G127" s="30"/>
      <c r="H127" s="26"/>
      <c r="I127" s="30"/>
      <c r="J127" s="30"/>
      <c r="K127" s="10"/>
      <c r="L127" s="30"/>
      <c r="M127" s="30"/>
      <c r="N127" s="26"/>
      <c r="O127" s="26"/>
      <c r="P127" s="29"/>
      <c r="Q127" s="30"/>
      <c r="R127" s="30"/>
      <c r="S127" s="30"/>
      <c r="T127" s="30"/>
      <c r="U127" s="10"/>
      <c r="V127" s="10"/>
      <c r="W127" s="26"/>
      <c r="X127" s="26"/>
      <c r="Y127" s="30"/>
      <c r="Z127" s="10"/>
      <c r="AA127" s="31"/>
    </row>
    <row r="128" spans="2:27" ht="30" customHeight="1" thickBot="1" x14ac:dyDescent="0.25">
      <c r="B128" s="18">
        <v>118</v>
      </c>
      <c r="C128" s="9"/>
      <c r="D128" s="30"/>
      <c r="E128" s="26"/>
      <c r="F128" s="26"/>
      <c r="G128" s="30"/>
      <c r="H128" s="26"/>
      <c r="I128" s="30"/>
      <c r="J128" s="30"/>
      <c r="K128" s="10"/>
      <c r="L128" s="30"/>
      <c r="M128" s="30"/>
      <c r="N128" s="26"/>
      <c r="O128" s="26"/>
      <c r="P128" s="29"/>
      <c r="Q128" s="30"/>
      <c r="R128" s="30"/>
      <c r="S128" s="30"/>
      <c r="T128" s="30"/>
      <c r="U128" s="10"/>
      <c r="V128" s="10"/>
      <c r="W128" s="26"/>
      <c r="X128" s="26"/>
      <c r="Y128" s="30"/>
      <c r="Z128" s="10"/>
      <c r="AA128" s="31"/>
    </row>
    <row r="129" spans="2:27" ht="30" customHeight="1" thickBot="1" x14ac:dyDescent="0.25">
      <c r="B129" s="18">
        <v>119</v>
      </c>
      <c r="C129" s="9"/>
      <c r="D129" s="30"/>
      <c r="E129" s="26"/>
      <c r="F129" s="26"/>
      <c r="G129" s="30"/>
      <c r="H129" s="26"/>
      <c r="I129" s="30"/>
      <c r="J129" s="30"/>
      <c r="K129" s="10"/>
      <c r="L129" s="30"/>
      <c r="M129" s="30"/>
      <c r="N129" s="26"/>
      <c r="O129" s="26"/>
      <c r="P129" s="29"/>
      <c r="Q129" s="30"/>
      <c r="R129" s="30"/>
      <c r="S129" s="30"/>
      <c r="T129" s="30"/>
      <c r="U129" s="10"/>
      <c r="V129" s="10"/>
      <c r="W129" s="26"/>
      <c r="X129" s="26"/>
      <c r="Y129" s="30"/>
      <c r="Z129" s="10"/>
      <c r="AA129" s="31"/>
    </row>
    <row r="130" spans="2:27" ht="30" customHeight="1" thickBot="1" x14ac:dyDescent="0.25">
      <c r="B130" s="18">
        <v>120</v>
      </c>
      <c r="C130" s="9"/>
      <c r="D130" s="30"/>
      <c r="E130" s="26"/>
      <c r="F130" s="26"/>
      <c r="G130" s="30"/>
      <c r="H130" s="26"/>
      <c r="I130" s="30"/>
      <c r="J130" s="30"/>
      <c r="K130" s="10"/>
      <c r="L130" s="30"/>
      <c r="M130" s="30"/>
      <c r="N130" s="26"/>
      <c r="O130" s="26"/>
      <c r="P130" s="29"/>
      <c r="Q130" s="30"/>
      <c r="R130" s="30"/>
      <c r="S130" s="30"/>
      <c r="T130" s="30"/>
      <c r="U130" s="10"/>
      <c r="V130" s="10"/>
      <c r="W130" s="26"/>
      <c r="X130" s="26"/>
      <c r="Y130" s="30"/>
      <c r="Z130" s="10"/>
      <c r="AA130" s="31"/>
    </row>
    <row r="131" spans="2:27" ht="30" customHeight="1" thickBot="1" x14ac:dyDescent="0.25">
      <c r="B131" s="18">
        <v>121</v>
      </c>
      <c r="C131" s="9"/>
      <c r="D131" s="30"/>
      <c r="E131" s="26"/>
      <c r="F131" s="26"/>
      <c r="G131" s="30"/>
      <c r="H131" s="26"/>
      <c r="I131" s="30"/>
      <c r="J131" s="30"/>
      <c r="K131" s="10"/>
      <c r="L131" s="30"/>
      <c r="M131" s="30"/>
      <c r="N131" s="26"/>
      <c r="O131" s="26"/>
      <c r="P131" s="29"/>
      <c r="Q131" s="30"/>
      <c r="R131" s="30"/>
      <c r="S131" s="30"/>
      <c r="T131" s="30"/>
      <c r="U131" s="10"/>
      <c r="V131" s="10"/>
      <c r="W131" s="26"/>
      <c r="X131" s="26"/>
      <c r="Y131" s="30"/>
      <c r="Z131" s="10"/>
      <c r="AA131" s="31"/>
    </row>
    <row r="132" spans="2:27" ht="30" customHeight="1" thickBot="1" x14ac:dyDescent="0.25">
      <c r="B132" s="18">
        <v>122</v>
      </c>
      <c r="C132" s="9"/>
      <c r="D132" s="30"/>
      <c r="E132" s="26"/>
      <c r="F132" s="26"/>
      <c r="G132" s="30"/>
      <c r="H132" s="26"/>
      <c r="I132" s="30"/>
      <c r="J132" s="30"/>
      <c r="K132" s="10"/>
      <c r="L132" s="30"/>
      <c r="M132" s="30"/>
      <c r="N132" s="26"/>
      <c r="O132" s="26"/>
      <c r="P132" s="29"/>
      <c r="Q132" s="30"/>
      <c r="R132" s="30"/>
      <c r="S132" s="30"/>
      <c r="T132" s="30"/>
      <c r="U132" s="10"/>
      <c r="V132" s="10"/>
      <c r="W132" s="26"/>
      <c r="X132" s="26"/>
      <c r="Y132" s="30"/>
      <c r="Z132" s="10"/>
      <c r="AA132" s="31"/>
    </row>
    <row r="133" spans="2:27" ht="30" customHeight="1" thickBot="1" x14ac:dyDescent="0.25">
      <c r="B133" s="18">
        <v>123</v>
      </c>
      <c r="C133" s="9"/>
      <c r="D133" s="30"/>
      <c r="E133" s="26"/>
      <c r="F133" s="26"/>
      <c r="G133" s="30"/>
      <c r="H133" s="26"/>
      <c r="I133" s="30"/>
      <c r="J133" s="30"/>
      <c r="K133" s="10"/>
      <c r="L133" s="30"/>
      <c r="M133" s="30"/>
      <c r="N133" s="26"/>
      <c r="O133" s="26"/>
      <c r="P133" s="29"/>
      <c r="Q133" s="30"/>
      <c r="R133" s="30"/>
      <c r="S133" s="30"/>
      <c r="T133" s="30"/>
      <c r="U133" s="10"/>
      <c r="V133" s="10"/>
      <c r="W133" s="26"/>
      <c r="X133" s="26"/>
      <c r="Y133" s="30"/>
      <c r="Z133" s="10"/>
      <c r="AA133" s="31"/>
    </row>
    <row r="134" spans="2:27" ht="30" customHeight="1" thickBot="1" x14ac:dyDescent="0.25">
      <c r="B134" s="18">
        <v>124</v>
      </c>
      <c r="C134" s="9"/>
      <c r="D134" s="30"/>
      <c r="E134" s="26"/>
      <c r="F134" s="26"/>
      <c r="G134" s="30"/>
      <c r="H134" s="26"/>
      <c r="I134" s="30"/>
      <c r="J134" s="30"/>
      <c r="K134" s="10"/>
      <c r="L134" s="30"/>
      <c r="M134" s="30"/>
      <c r="N134" s="26"/>
      <c r="O134" s="26"/>
      <c r="P134" s="29"/>
      <c r="Q134" s="30"/>
      <c r="R134" s="30"/>
      <c r="S134" s="30"/>
      <c r="T134" s="30"/>
      <c r="U134" s="10"/>
      <c r="V134" s="10"/>
      <c r="W134" s="26"/>
      <c r="X134" s="26"/>
      <c r="Y134" s="30"/>
      <c r="Z134" s="10"/>
      <c r="AA134" s="31"/>
    </row>
    <row r="135" spans="2:27" ht="30" customHeight="1" thickBot="1" x14ac:dyDescent="0.25">
      <c r="B135" s="18">
        <v>125</v>
      </c>
      <c r="C135" s="9"/>
      <c r="D135" s="30"/>
      <c r="E135" s="26"/>
      <c r="F135" s="26"/>
      <c r="G135" s="30"/>
      <c r="H135" s="26"/>
      <c r="I135" s="30"/>
      <c r="J135" s="30"/>
      <c r="K135" s="10"/>
      <c r="L135" s="30"/>
      <c r="M135" s="30"/>
      <c r="N135" s="26"/>
      <c r="O135" s="26"/>
      <c r="P135" s="29"/>
      <c r="Q135" s="30"/>
      <c r="R135" s="30"/>
      <c r="S135" s="30"/>
      <c r="T135" s="30"/>
      <c r="U135" s="10"/>
      <c r="V135" s="10"/>
      <c r="W135" s="26"/>
      <c r="X135" s="26"/>
      <c r="Y135" s="30"/>
      <c r="Z135" s="10"/>
      <c r="AA135" s="31"/>
    </row>
    <row r="136" spans="2:27" ht="30" customHeight="1" thickBot="1" x14ac:dyDescent="0.25">
      <c r="B136" s="18">
        <v>126</v>
      </c>
      <c r="C136" s="9"/>
      <c r="D136" s="30"/>
      <c r="E136" s="26"/>
      <c r="F136" s="26"/>
      <c r="G136" s="30"/>
      <c r="H136" s="26"/>
      <c r="I136" s="30"/>
      <c r="J136" s="30"/>
      <c r="K136" s="10"/>
      <c r="L136" s="30"/>
      <c r="M136" s="30"/>
      <c r="N136" s="26"/>
      <c r="O136" s="26"/>
      <c r="P136" s="29"/>
      <c r="Q136" s="30"/>
      <c r="R136" s="30"/>
      <c r="S136" s="30"/>
      <c r="T136" s="30"/>
      <c r="U136" s="10"/>
      <c r="V136" s="10"/>
      <c r="W136" s="26"/>
      <c r="X136" s="26"/>
      <c r="Y136" s="30"/>
      <c r="Z136" s="10"/>
      <c r="AA136" s="31"/>
    </row>
    <row r="137" spans="2:27" ht="30" customHeight="1" thickBot="1" x14ac:dyDescent="0.25">
      <c r="B137" s="18">
        <v>127</v>
      </c>
      <c r="C137" s="9"/>
      <c r="D137" s="30"/>
      <c r="E137" s="26"/>
      <c r="F137" s="26"/>
      <c r="G137" s="30"/>
      <c r="H137" s="26"/>
      <c r="I137" s="30"/>
      <c r="J137" s="30"/>
      <c r="K137" s="10"/>
      <c r="L137" s="30"/>
      <c r="M137" s="30"/>
      <c r="N137" s="26"/>
      <c r="O137" s="26"/>
      <c r="P137" s="29"/>
      <c r="Q137" s="30"/>
      <c r="R137" s="30"/>
      <c r="S137" s="30"/>
      <c r="T137" s="30"/>
      <c r="U137" s="10"/>
      <c r="V137" s="10"/>
      <c r="W137" s="26"/>
      <c r="X137" s="26"/>
      <c r="Y137" s="30"/>
      <c r="Z137" s="10"/>
      <c r="AA137" s="31"/>
    </row>
    <row r="138" spans="2:27" ht="30" customHeight="1" thickBot="1" x14ac:dyDescent="0.25">
      <c r="B138" s="18">
        <v>128</v>
      </c>
      <c r="C138" s="9"/>
      <c r="D138" s="30"/>
      <c r="E138" s="26"/>
      <c r="F138" s="26"/>
      <c r="G138" s="30"/>
      <c r="H138" s="26"/>
      <c r="I138" s="30"/>
      <c r="J138" s="30"/>
      <c r="K138" s="10"/>
      <c r="L138" s="30"/>
      <c r="M138" s="30"/>
      <c r="N138" s="26"/>
      <c r="O138" s="26"/>
      <c r="P138" s="29"/>
      <c r="Q138" s="30"/>
      <c r="R138" s="30"/>
      <c r="S138" s="30"/>
      <c r="T138" s="30"/>
      <c r="U138" s="10"/>
      <c r="V138" s="10"/>
      <c r="W138" s="26"/>
      <c r="X138" s="26"/>
      <c r="Y138" s="30"/>
      <c r="Z138" s="10"/>
      <c r="AA138" s="31"/>
    </row>
    <row r="139" spans="2:27" ht="30" customHeight="1" thickBot="1" x14ac:dyDescent="0.25">
      <c r="B139" s="18">
        <v>129</v>
      </c>
      <c r="C139" s="9"/>
      <c r="D139" s="30"/>
      <c r="E139" s="26"/>
      <c r="F139" s="26"/>
      <c r="G139" s="30"/>
      <c r="H139" s="26"/>
      <c r="I139" s="30"/>
      <c r="J139" s="30"/>
      <c r="K139" s="10"/>
      <c r="L139" s="30"/>
      <c r="M139" s="30"/>
      <c r="N139" s="26"/>
      <c r="O139" s="26"/>
      <c r="P139" s="29"/>
      <c r="Q139" s="30"/>
      <c r="R139" s="30"/>
      <c r="S139" s="30"/>
      <c r="T139" s="30"/>
      <c r="U139" s="10"/>
      <c r="V139" s="10"/>
      <c r="W139" s="26"/>
      <c r="X139" s="26"/>
      <c r="Y139" s="30"/>
      <c r="Z139" s="10"/>
      <c r="AA139" s="31"/>
    </row>
    <row r="140" spans="2:27" ht="30" customHeight="1" thickBot="1" x14ac:dyDescent="0.25">
      <c r="B140" s="18">
        <v>130</v>
      </c>
      <c r="C140" s="9"/>
      <c r="D140" s="30"/>
      <c r="E140" s="26"/>
      <c r="F140" s="26"/>
      <c r="G140" s="30"/>
      <c r="H140" s="26"/>
      <c r="I140" s="30"/>
      <c r="J140" s="30"/>
      <c r="K140" s="10"/>
      <c r="L140" s="30"/>
      <c r="M140" s="30"/>
      <c r="N140" s="26"/>
      <c r="O140" s="26"/>
      <c r="P140" s="29"/>
      <c r="Q140" s="30"/>
      <c r="R140" s="30"/>
      <c r="S140" s="30"/>
      <c r="T140" s="30"/>
      <c r="U140" s="10"/>
      <c r="V140" s="10"/>
      <c r="W140" s="26"/>
      <c r="X140" s="26"/>
      <c r="Y140" s="30"/>
      <c r="Z140" s="10"/>
      <c r="AA140" s="31"/>
    </row>
    <row r="141" spans="2:27" ht="30" customHeight="1" thickBot="1" x14ac:dyDescent="0.25">
      <c r="B141" s="18">
        <v>131</v>
      </c>
      <c r="C141" s="9"/>
      <c r="D141" s="30"/>
      <c r="E141" s="26"/>
      <c r="F141" s="26"/>
      <c r="G141" s="30"/>
      <c r="H141" s="26"/>
      <c r="I141" s="30"/>
      <c r="J141" s="30"/>
      <c r="K141" s="10"/>
      <c r="L141" s="30"/>
      <c r="M141" s="30"/>
      <c r="N141" s="26"/>
      <c r="O141" s="26"/>
      <c r="P141" s="29"/>
      <c r="Q141" s="30"/>
      <c r="R141" s="30"/>
      <c r="S141" s="30"/>
      <c r="T141" s="30"/>
      <c r="U141" s="10"/>
      <c r="V141" s="10"/>
      <c r="W141" s="26"/>
      <c r="X141" s="26"/>
      <c r="Y141" s="30"/>
      <c r="Z141" s="10"/>
      <c r="AA141" s="31"/>
    </row>
    <row r="142" spans="2:27" ht="30" customHeight="1" thickBot="1" x14ac:dyDescent="0.25">
      <c r="B142" s="18">
        <v>132</v>
      </c>
      <c r="C142" s="9"/>
      <c r="D142" s="30"/>
      <c r="E142" s="26"/>
      <c r="F142" s="26"/>
      <c r="G142" s="30"/>
      <c r="H142" s="26"/>
      <c r="I142" s="30"/>
      <c r="J142" s="30"/>
      <c r="K142" s="10"/>
      <c r="L142" s="30"/>
      <c r="M142" s="30"/>
      <c r="N142" s="26"/>
      <c r="O142" s="26"/>
      <c r="P142" s="29"/>
      <c r="Q142" s="30"/>
      <c r="R142" s="30"/>
      <c r="S142" s="30"/>
      <c r="T142" s="30"/>
      <c r="U142" s="10"/>
      <c r="V142" s="10"/>
      <c r="W142" s="26"/>
      <c r="X142" s="26"/>
      <c r="Y142" s="30"/>
      <c r="Z142" s="10"/>
      <c r="AA142" s="31"/>
    </row>
    <row r="143" spans="2:27" ht="30" customHeight="1" thickBot="1" x14ac:dyDescent="0.25">
      <c r="B143" s="18">
        <v>133</v>
      </c>
      <c r="C143" s="9"/>
      <c r="D143" s="30"/>
      <c r="E143" s="26"/>
      <c r="F143" s="26"/>
      <c r="G143" s="30"/>
      <c r="H143" s="26"/>
      <c r="I143" s="30"/>
      <c r="J143" s="30"/>
      <c r="K143" s="10"/>
      <c r="L143" s="30"/>
      <c r="M143" s="30"/>
      <c r="N143" s="26"/>
      <c r="O143" s="26"/>
      <c r="P143" s="29"/>
      <c r="Q143" s="30"/>
      <c r="R143" s="30"/>
      <c r="S143" s="30"/>
      <c r="T143" s="30"/>
      <c r="U143" s="10"/>
      <c r="V143" s="10"/>
      <c r="W143" s="26"/>
      <c r="X143" s="26"/>
      <c r="Y143" s="30"/>
      <c r="Z143" s="10"/>
      <c r="AA143" s="31"/>
    </row>
    <row r="144" spans="2:27" ht="30" customHeight="1" thickBot="1" x14ac:dyDescent="0.25">
      <c r="B144" s="18">
        <v>134</v>
      </c>
      <c r="C144" s="9"/>
      <c r="D144" s="30"/>
      <c r="E144" s="26"/>
      <c r="F144" s="26"/>
      <c r="G144" s="30"/>
      <c r="H144" s="26"/>
      <c r="I144" s="30"/>
      <c r="J144" s="30"/>
      <c r="K144" s="10"/>
      <c r="L144" s="30"/>
      <c r="M144" s="30"/>
      <c r="N144" s="26"/>
      <c r="O144" s="26"/>
      <c r="P144" s="29"/>
      <c r="Q144" s="30"/>
      <c r="R144" s="30"/>
      <c r="S144" s="30"/>
      <c r="T144" s="30"/>
      <c r="U144" s="10"/>
      <c r="V144" s="10"/>
      <c r="W144" s="26"/>
      <c r="X144" s="26"/>
      <c r="Y144" s="30"/>
      <c r="Z144" s="10"/>
      <c r="AA144" s="31"/>
    </row>
    <row r="145" spans="2:27" ht="30" customHeight="1" thickBot="1" x14ac:dyDescent="0.25">
      <c r="B145" s="18">
        <v>135</v>
      </c>
      <c r="C145" s="9"/>
      <c r="D145" s="30"/>
      <c r="E145" s="26"/>
      <c r="F145" s="26"/>
      <c r="G145" s="30"/>
      <c r="H145" s="26"/>
      <c r="I145" s="30"/>
      <c r="J145" s="30"/>
      <c r="K145" s="10"/>
      <c r="L145" s="30"/>
      <c r="M145" s="30"/>
      <c r="N145" s="26"/>
      <c r="O145" s="26"/>
      <c r="P145" s="29"/>
      <c r="Q145" s="30"/>
      <c r="R145" s="30"/>
      <c r="S145" s="30"/>
      <c r="T145" s="30"/>
      <c r="U145" s="10"/>
      <c r="V145" s="10"/>
      <c r="W145" s="26"/>
      <c r="X145" s="26"/>
      <c r="Y145" s="30"/>
      <c r="Z145" s="10"/>
      <c r="AA145" s="31"/>
    </row>
    <row r="146" spans="2:27" ht="30" customHeight="1" thickBot="1" x14ac:dyDescent="0.25">
      <c r="B146" s="18">
        <v>136</v>
      </c>
      <c r="C146" s="9"/>
      <c r="D146" s="30"/>
      <c r="E146" s="26"/>
      <c r="F146" s="26"/>
      <c r="G146" s="30"/>
      <c r="H146" s="26"/>
      <c r="I146" s="30"/>
      <c r="J146" s="30"/>
      <c r="K146" s="10"/>
      <c r="L146" s="30"/>
      <c r="M146" s="30"/>
      <c r="N146" s="26"/>
      <c r="O146" s="26"/>
      <c r="P146" s="29"/>
      <c r="Q146" s="30"/>
      <c r="R146" s="30"/>
      <c r="S146" s="30"/>
      <c r="T146" s="30"/>
      <c r="U146" s="10"/>
      <c r="V146" s="10"/>
      <c r="W146" s="26"/>
      <c r="X146" s="26"/>
      <c r="Y146" s="30"/>
      <c r="Z146" s="10"/>
      <c r="AA146" s="31"/>
    </row>
    <row r="147" spans="2:27" ht="30" customHeight="1" thickBot="1" x14ac:dyDescent="0.25">
      <c r="B147" s="18">
        <v>137</v>
      </c>
      <c r="C147" s="9"/>
      <c r="D147" s="30"/>
      <c r="E147" s="26"/>
      <c r="F147" s="26"/>
      <c r="G147" s="30"/>
      <c r="H147" s="26"/>
      <c r="I147" s="30"/>
      <c r="J147" s="30"/>
      <c r="K147" s="10"/>
      <c r="L147" s="30"/>
      <c r="M147" s="30"/>
      <c r="N147" s="26"/>
      <c r="O147" s="26"/>
      <c r="P147" s="29"/>
      <c r="Q147" s="30"/>
      <c r="R147" s="30"/>
      <c r="S147" s="30"/>
      <c r="T147" s="30"/>
      <c r="U147" s="10"/>
      <c r="V147" s="10"/>
      <c r="W147" s="26"/>
      <c r="X147" s="26"/>
      <c r="Y147" s="30"/>
      <c r="Z147" s="10"/>
      <c r="AA147" s="31"/>
    </row>
    <row r="148" spans="2:27" ht="30" customHeight="1" thickBot="1" x14ac:dyDescent="0.25">
      <c r="B148" s="18">
        <v>138</v>
      </c>
      <c r="C148" s="9"/>
      <c r="D148" s="30"/>
      <c r="E148" s="26"/>
      <c r="F148" s="26"/>
      <c r="G148" s="30"/>
      <c r="H148" s="26"/>
      <c r="I148" s="30"/>
      <c r="J148" s="30"/>
      <c r="K148" s="10"/>
      <c r="L148" s="30"/>
      <c r="M148" s="30"/>
      <c r="N148" s="26"/>
      <c r="O148" s="26"/>
      <c r="P148" s="29"/>
      <c r="Q148" s="30"/>
      <c r="R148" s="30"/>
      <c r="S148" s="30"/>
      <c r="T148" s="30"/>
      <c r="U148" s="10"/>
      <c r="V148" s="10"/>
      <c r="W148" s="26"/>
      <c r="X148" s="26"/>
      <c r="Y148" s="30"/>
      <c r="Z148" s="10"/>
      <c r="AA148" s="31"/>
    </row>
    <row r="149" spans="2:27" ht="30" customHeight="1" thickBot="1" x14ac:dyDescent="0.25">
      <c r="B149" s="18">
        <v>139</v>
      </c>
      <c r="C149" s="9"/>
      <c r="D149" s="30"/>
      <c r="E149" s="26"/>
      <c r="F149" s="26"/>
      <c r="G149" s="30"/>
      <c r="H149" s="26"/>
      <c r="I149" s="30"/>
      <c r="J149" s="30"/>
      <c r="K149" s="10"/>
      <c r="L149" s="30"/>
      <c r="M149" s="30"/>
      <c r="N149" s="26"/>
      <c r="O149" s="26"/>
      <c r="P149" s="29"/>
      <c r="Q149" s="30"/>
      <c r="R149" s="30"/>
      <c r="S149" s="30"/>
      <c r="T149" s="30"/>
      <c r="U149" s="10"/>
      <c r="V149" s="10"/>
      <c r="W149" s="26"/>
      <c r="X149" s="26"/>
      <c r="Y149" s="30"/>
      <c r="Z149" s="10"/>
      <c r="AA149" s="31"/>
    </row>
    <row r="150" spans="2:27" ht="30" customHeight="1" thickBot="1" x14ac:dyDescent="0.25">
      <c r="B150" s="18">
        <v>140</v>
      </c>
      <c r="C150" s="9"/>
      <c r="D150" s="30"/>
      <c r="E150" s="26"/>
      <c r="F150" s="26"/>
      <c r="G150" s="30"/>
      <c r="H150" s="26"/>
      <c r="I150" s="30"/>
      <c r="J150" s="30"/>
      <c r="K150" s="10"/>
      <c r="L150" s="30"/>
      <c r="M150" s="30"/>
      <c r="N150" s="26"/>
      <c r="O150" s="26"/>
      <c r="P150" s="29"/>
      <c r="Q150" s="30"/>
      <c r="R150" s="30"/>
      <c r="S150" s="30"/>
      <c r="T150" s="30"/>
      <c r="U150" s="10"/>
      <c r="V150" s="10"/>
      <c r="W150" s="26"/>
      <c r="X150" s="26"/>
      <c r="Y150" s="30"/>
      <c r="Z150" s="10"/>
      <c r="AA150" s="31"/>
    </row>
    <row r="151" spans="2:27" ht="30" customHeight="1" thickBot="1" x14ac:dyDescent="0.25">
      <c r="B151" s="18">
        <v>141</v>
      </c>
      <c r="C151" s="9"/>
      <c r="D151" s="30"/>
      <c r="E151" s="26"/>
      <c r="F151" s="26"/>
      <c r="G151" s="30"/>
      <c r="H151" s="26"/>
      <c r="I151" s="30"/>
      <c r="J151" s="30"/>
      <c r="K151" s="10"/>
      <c r="L151" s="30"/>
      <c r="M151" s="30"/>
      <c r="N151" s="26"/>
      <c r="O151" s="26"/>
      <c r="P151" s="29"/>
      <c r="Q151" s="30"/>
      <c r="R151" s="30"/>
      <c r="S151" s="30"/>
      <c r="T151" s="30"/>
      <c r="U151" s="10"/>
      <c r="V151" s="10"/>
      <c r="W151" s="26"/>
      <c r="X151" s="26"/>
      <c r="Y151" s="30"/>
      <c r="Z151" s="10"/>
      <c r="AA151" s="31"/>
    </row>
    <row r="152" spans="2:27" ht="30" customHeight="1" thickBot="1" x14ac:dyDescent="0.25">
      <c r="B152" s="18">
        <v>142</v>
      </c>
      <c r="C152" s="9"/>
      <c r="D152" s="30"/>
      <c r="E152" s="26"/>
      <c r="F152" s="26"/>
      <c r="G152" s="30"/>
      <c r="H152" s="26"/>
      <c r="I152" s="30"/>
      <c r="J152" s="30"/>
      <c r="K152" s="10"/>
      <c r="L152" s="30"/>
      <c r="M152" s="30"/>
      <c r="N152" s="26"/>
      <c r="O152" s="26"/>
      <c r="P152" s="29"/>
      <c r="Q152" s="30"/>
      <c r="R152" s="30"/>
      <c r="S152" s="30"/>
      <c r="T152" s="30"/>
      <c r="U152" s="10"/>
      <c r="V152" s="10"/>
      <c r="W152" s="26"/>
      <c r="X152" s="26"/>
      <c r="Y152" s="30"/>
      <c r="Z152" s="10"/>
      <c r="AA152" s="31"/>
    </row>
    <row r="153" spans="2:27" ht="30" customHeight="1" thickBot="1" x14ac:dyDescent="0.25">
      <c r="B153" s="18">
        <v>143</v>
      </c>
      <c r="C153" s="9"/>
      <c r="D153" s="30"/>
      <c r="E153" s="26"/>
      <c r="F153" s="26"/>
      <c r="G153" s="30"/>
      <c r="H153" s="26"/>
      <c r="I153" s="30"/>
      <c r="J153" s="30"/>
      <c r="K153" s="10"/>
      <c r="L153" s="30"/>
      <c r="M153" s="30"/>
      <c r="N153" s="26"/>
      <c r="O153" s="26"/>
      <c r="P153" s="29"/>
      <c r="Q153" s="30"/>
      <c r="R153" s="30"/>
      <c r="S153" s="30"/>
      <c r="T153" s="30"/>
      <c r="U153" s="10"/>
      <c r="V153" s="10"/>
      <c r="W153" s="26"/>
      <c r="X153" s="26"/>
      <c r="Y153" s="30"/>
      <c r="Z153" s="10"/>
      <c r="AA153" s="31"/>
    </row>
    <row r="154" spans="2:27" ht="30" customHeight="1" thickBot="1" x14ac:dyDescent="0.25">
      <c r="B154" s="18">
        <v>144</v>
      </c>
      <c r="C154" s="9"/>
      <c r="D154" s="30"/>
      <c r="E154" s="26"/>
      <c r="F154" s="26"/>
      <c r="G154" s="30"/>
      <c r="H154" s="26"/>
      <c r="I154" s="30"/>
      <c r="J154" s="30"/>
      <c r="K154" s="10"/>
      <c r="L154" s="30"/>
      <c r="M154" s="30"/>
      <c r="N154" s="26"/>
      <c r="O154" s="26"/>
      <c r="P154" s="29"/>
      <c r="Q154" s="30"/>
      <c r="R154" s="30"/>
      <c r="S154" s="30"/>
      <c r="T154" s="30"/>
      <c r="U154" s="10"/>
      <c r="V154" s="10"/>
      <c r="W154" s="26"/>
      <c r="X154" s="26"/>
      <c r="Y154" s="30"/>
      <c r="Z154" s="10"/>
      <c r="AA154" s="31"/>
    </row>
    <row r="155" spans="2:27" ht="30" customHeight="1" thickBot="1" x14ac:dyDescent="0.25">
      <c r="B155" s="18">
        <v>145</v>
      </c>
      <c r="C155" s="9"/>
      <c r="D155" s="30"/>
      <c r="E155" s="26"/>
      <c r="F155" s="26"/>
      <c r="G155" s="30"/>
      <c r="H155" s="26"/>
      <c r="I155" s="30"/>
      <c r="J155" s="30"/>
      <c r="K155" s="10"/>
      <c r="L155" s="30"/>
      <c r="M155" s="30"/>
      <c r="N155" s="26"/>
      <c r="O155" s="26"/>
      <c r="P155" s="29"/>
      <c r="Q155" s="30"/>
      <c r="R155" s="30"/>
      <c r="S155" s="30"/>
      <c r="T155" s="30"/>
      <c r="U155" s="10"/>
      <c r="V155" s="10"/>
      <c r="W155" s="26"/>
      <c r="X155" s="26"/>
      <c r="Y155" s="30"/>
      <c r="Z155" s="10"/>
      <c r="AA155" s="31"/>
    </row>
    <row r="156" spans="2:27" ht="30" customHeight="1" thickBot="1" x14ac:dyDescent="0.25">
      <c r="B156" s="18">
        <v>146</v>
      </c>
      <c r="C156" s="9"/>
      <c r="D156" s="30"/>
      <c r="E156" s="26"/>
      <c r="F156" s="26"/>
      <c r="G156" s="30"/>
      <c r="H156" s="26"/>
      <c r="I156" s="30"/>
      <c r="J156" s="30"/>
      <c r="K156" s="10"/>
      <c r="L156" s="30"/>
      <c r="M156" s="30"/>
      <c r="N156" s="26"/>
      <c r="O156" s="26"/>
      <c r="P156" s="29"/>
      <c r="Q156" s="30"/>
      <c r="R156" s="30"/>
      <c r="S156" s="30"/>
      <c r="T156" s="30"/>
      <c r="U156" s="10"/>
      <c r="V156" s="10"/>
      <c r="W156" s="26"/>
      <c r="X156" s="26"/>
      <c r="Y156" s="30"/>
      <c r="Z156" s="10"/>
      <c r="AA156" s="31"/>
    </row>
    <row r="157" spans="2:27" ht="30" customHeight="1" thickBot="1" x14ac:dyDescent="0.25">
      <c r="B157" s="18">
        <v>147</v>
      </c>
      <c r="C157" s="9"/>
      <c r="D157" s="30"/>
      <c r="E157" s="26"/>
      <c r="F157" s="26"/>
      <c r="G157" s="30"/>
      <c r="H157" s="26"/>
      <c r="I157" s="30"/>
      <c r="J157" s="30"/>
      <c r="K157" s="10"/>
      <c r="L157" s="30"/>
      <c r="M157" s="30"/>
      <c r="N157" s="26"/>
      <c r="O157" s="26"/>
      <c r="P157" s="29"/>
      <c r="Q157" s="30"/>
      <c r="R157" s="30"/>
      <c r="S157" s="30"/>
      <c r="T157" s="30"/>
      <c r="U157" s="10"/>
      <c r="V157" s="10"/>
      <c r="W157" s="26"/>
      <c r="X157" s="26"/>
      <c r="Y157" s="30"/>
      <c r="Z157" s="10"/>
      <c r="AA157" s="31"/>
    </row>
    <row r="158" spans="2:27" ht="30" customHeight="1" thickBot="1" x14ac:dyDescent="0.25">
      <c r="B158" s="18">
        <v>148</v>
      </c>
      <c r="C158" s="9"/>
      <c r="D158" s="30"/>
      <c r="E158" s="26"/>
      <c r="F158" s="26"/>
      <c r="G158" s="30"/>
      <c r="H158" s="26"/>
      <c r="I158" s="30"/>
      <c r="J158" s="30"/>
      <c r="K158" s="10"/>
      <c r="L158" s="30"/>
      <c r="M158" s="30"/>
      <c r="N158" s="26"/>
      <c r="O158" s="26"/>
      <c r="P158" s="29"/>
      <c r="Q158" s="30"/>
      <c r="R158" s="30"/>
      <c r="S158" s="30"/>
      <c r="T158" s="30"/>
      <c r="U158" s="10"/>
      <c r="V158" s="10"/>
      <c r="W158" s="26"/>
      <c r="X158" s="26"/>
      <c r="Y158" s="30"/>
      <c r="Z158" s="10"/>
      <c r="AA158" s="31"/>
    </row>
    <row r="159" spans="2:27" ht="30" customHeight="1" thickBot="1" x14ac:dyDescent="0.25">
      <c r="B159" s="18">
        <v>149</v>
      </c>
      <c r="C159" s="9"/>
      <c r="D159" s="30"/>
      <c r="E159" s="26"/>
      <c r="F159" s="26"/>
      <c r="G159" s="30"/>
      <c r="H159" s="26"/>
      <c r="I159" s="30"/>
      <c r="J159" s="30"/>
      <c r="K159" s="10"/>
      <c r="L159" s="30"/>
      <c r="M159" s="30"/>
      <c r="N159" s="26"/>
      <c r="O159" s="26"/>
      <c r="P159" s="29"/>
      <c r="Q159" s="30"/>
      <c r="R159" s="30"/>
      <c r="S159" s="30"/>
      <c r="T159" s="30"/>
      <c r="U159" s="10"/>
      <c r="V159" s="10"/>
      <c r="W159" s="26"/>
      <c r="X159" s="26"/>
      <c r="Y159" s="30"/>
      <c r="Z159" s="10"/>
      <c r="AA159" s="31"/>
    </row>
    <row r="160" spans="2:27" ht="30" customHeight="1" thickBot="1" x14ac:dyDescent="0.25">
      <c r="B160" s="18">
        <v>150</v>
      </c>
      <c r="C160" s="9"/>
      <c r="D160" s="30"/>
      <c r="E160" s="26"/>
      <c r="F160" s="26"/>
      <c r="G160" s="30"/>
      <c r="H160" s="26"/>
      <c r="I160" s="30"/>
      <c r="J160" s="30"/>
      <c r="K160" s="10"/>
      <c r="L160" s="30"/>
      <c r="M160" s="30"/>
      <c r="N160" s="26"/>
      <c r="O160" s="26"/>
      <c r="P160" s="29"/>
      <c r="Q160" s="30"/>
      <c r="R160" s="30"/>
      <c r="S160" s="30"/>
      <c r="T160" s="30"/>
      <c r="U160" s="10"/>
      <c r="V160" s="10"/>
      <c r="W160" s="26"/>
      <c r="X160" s="26"/>
      <c r="Y160" s="30"/>
      <c r="Z160" s="10"/>
      <c r="AA160" s="31"/>
    </row>
  </sheetData>
  <mergeCells count="1">
    <mergeCell ref="B6:C6"/>
  </mergeCells>
  <conditionalFormatting sqref="E11:E160">
    <cfRule type="expression" dxfId="186" priority="295">
      <formula>AND($E11="", SUMPRODUCT(--($C11:$AA11&lt;&gt;""))&lt;&gt;0)</formula>
    </cfRule>
  </conditionalFormatting>
  <conditionalFormatting sqref="F11:F160">
    <cfRule type="expression" dxfId="185" priority="296">
      <formula>AND($F11="", SUMPRODUCT(--($C11:$AA11&lt;&gt;""))&lt;&gt;0)</formula>
    </cfRule>
  </conditionalFormatting>
  <conditionalFormatting sqref="H11:H160">
    <cfRule type="expression" dxfId="184" priority="297">
      <formula>AND($H11="", SUMPRODUCT(--($C11:$AA11&lt;&gt;""))&lt;&gt;0)</formula>
    </cfRule>
  </conditionalFormatting>
  <conditionalFormatting sqref="O11:O160">
    <cfRule type="expression" dxfId="183" priority="294">
      <formula>AND($O11="", SUMPRODUCT(--($C11:$AA11&lt;&gt;""))&lt;&gt;0)</formula>
    </cfRule>
  </conditionalFormatting>
  <conditionalFormatting sqref="P11:P160">
    <cfRule type="expression" dxfId="182" priority="289">
      <formula>AND($P11="", SUMPRODUCT(--($C11:$AA11&lt;&gt;""))&lt;&gt;0)</formula>
    </cfRule>
  </conditionalFormatting>
  <conditionalFormatting sqref="V11:V160">
    <cfRule type="expression" dxfId="181" priority="291">
      <formula>AND($V11="", SUMPRODUCT(--($C11:$AA11&lt;&gt;""))&lt;&gt;0)</formula>
    </cfRule>
  </conditionalFormatting>
  <conditionalFormatting sqref="W11:W160">
    <cfRule type="expression" dxfId="180" priority="292">
      <formula>AND($W11="", SUMPRODUCT(--($C11:$AA11&lt;&gt;""))&lt;&gt;0)</formula>
    </cfRule>
  </conditionalFormatting>
  <conditionalFormatting sqref="X11:X160">
    <cfRule type="expression" dxfId="179" priority="293">
      <formula>AND($X11="", SUMPRODUCT(--($C11:$AA11&lt;&gt;""))&lt;&gt;0)</formula>
    </cfRule>
  </conditionalFormatting>
  <conditionalFormatting sqref="Z11:Z160">
    <cfRule type="expression" dxfId="178" priority="290">
      <formula>AND($Z11="", SUMPRODUCT(--($C11:$AA11&lt;&gt;""))&lt;&gt;0)</formula>
    </cfRule>
  </conditionalFormatting>
  <dataValidations count="8">
    <dataValidation type="whole" allowBlank="1" showInputMessage="1" showErrorMessage="1" error="Nem megfelelő érték!" prompt="fok" sqref="T11:U160" xr:uid="{00000000-0002-0000-0D00-000000000000}">
      <formula1>0</formula1>
      <formula2>90</formula2>
    </dataValidation>
    <dataValidation type="whole" allowBlank="1" showInputMessage="1" showErrorMessage="1" error="Nem megfelelő mennyiség!" prompt="Kérjük adja meg a rendelni kívánt mennyiséget!" sqref="Z11:Z160" xr:uid="{00000000-0002-0000-0D00-000001000000}">
      <formula1>1</formula1>
      <formula2>1000</formula2>
    </dataValidation>
    <dataValidation type="whole" allowBlank="1" showInputMessage="1" showErrorMessage="1" error="Nem megfelelő érték!" prompt="mm" sqref="D11:N160 Q11:S160" xr:uid="{00000000-0002-0000-0D00-000002000000}">
      <formula1>1</formula1>
      <formula2>1000000</formula2>
    </dataValidation>
    <dataValidation type="list" allowBlank="1" showInputMessage="1" showErrorMessage="1" error="Kérem válaszzon a listából!" sqref="Z11:Z160" xr:uid="{00000000-0002-0000-0D00-000003000000}">
      <formula1>"20,30,40"</formula1>
    </dataValidation>
    <dataValidation type="whole" allowBlank="1" showInputMessage="1" showErrorMessage="1" error="Nem megfelelő érték!" promptTitle="Figyelem!" prompt="Ha nem ad meg értéket, akkor _x000a_l1 = 50 mm!" sqref="O11:P160" xr:uid="{00000000-0002-0000-0D00-000004000000}">
      <formula1>1</formula1>
      <formula2>1000000</formula2>
    </dataValidation>
    <dataValidation allowBlank="1" showInputMessage="1" prompt="1. Egyéb gyártó által használt kód_x000a__x000a_2. Szabad keresztmetszet_x000a__x000a_3. Kulisszavastagság, résméret" sqref="V10:V160" xr:uid="{00000000-0002-0000-0D00-000005000000}"/>
    <dataValidation allowBlank="1" showInputMessage="1" showErrorMessage="1" prompt="Kérjük válasszon keretméretet a lenyíló listából!" sqref="W10:X10" xr:uid="{00000000-0002-0000-0D00-000006000000}"/>
    <dataValidation type="list" allowBlank="1" showErrorMessage="1" error="Kérjük a lenyíló listából válasszon keretméretet!" prompt="Kérjük válasszon keretméretet a lenyíló listából!" sqref="W11:Y160" xr:uid="{00000000-0002-0000-0D00-000007000000}">
      <formula1>Keret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/>
  <dimension ref="A1:J160"/>
  <sheetViews>
    <sheetView zoomScaleNormal="100" workbookViewId="0">
      <selection activeCell="C3" sqref="C3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55.5" style="1" customWidth="1"/>
    <col min="5" max="5" width="16.5" style="1" customWidth="1"/>
    <col min="6" max="6" width="7.5" style="1" customWidth="1"/>
    <col min="7" max="7" width="5.5" style="1" customWidth="1"/>
    <col min="8" max="8" width="7.5" style="1" customWidth="1"/>
    <col min="9" max="9" width="40.5" style="1" customWidth="1"/>
    <col min="10" max="10" width="16.5" style="1" customWidth="1"/>
    <col min="11" max="16384" width="9" style="1" hidden="1"/>
  </cols>
  <sheetData>
    <row r="1" spans="2:10" ht="55.75" customHeight="1" x14ac:dyDescent="0.3">
      <c r="C1" s="15"/>
      <c r="D1" s="8" t="s">
        <v>351</v>
      </c>
      <c r="G1" s="4"/>
    </row>
    <row r="2" spans="2:10" ht="42.75" customHeight="1" x14ac:dyDescent="0.3">
      <c r="C2" s="46"/>
      <c r="D2" s="44"/>
      <c r="G2" s="4"/>
    </row>
    <row r="3" spans="2:10" ht="30" customHeight="1" x14ac:dyDescent="0.2">
      <c r="C3" s="45"/>
    </row>
    <row r="4" spans="2:10" ht="30" customHeight="1" x14ac:dyDescent="0.2">
      <c r="C4" s="45"/>
    </row>
    <row r="5" spans="2:10" ht="30" customHeight="1" x14ac:dyDescent="0.2">
      <c r="B5" s="80" t="s">
        <v>298</v>
      </c>
      <c r="C5" s="80"/>
    </row>
    <row r="6" spans="2:10" x14ac:dyDescent="0.2">
      <c r="B6" s="80"/>
      <c r="C6" s="80"/>
    </row>
    <row r="7" spans="2:10" x14ac:dyDescent="0.2">
      <c r="B7" s="40"/>
      <c r="C7" s="40"/>
    </row>
    <row r="8" spans="2:10" x14ac:dyDescent="0.2"/>
    <row r="9" spans="2:10" x14ac:dyDescent="0.2"/>
    <row r="10" spans="2:10" ht="30" customHeight="1" x14ac:dyDescent="0.2">
      <c r="C10" s="5" t="s">
        <v>38</v>
      </c>
      <c r="D10" s="5" t="s">
        <v>37</v>
      </c>
      <c r="E10" s="5" t="s">
        <v>32</v>
      </c>
      <c r="F10" s="47" t="s">
        <v>352</v>
      </c>
      <c r="G10" s="5" t="s">
        <v>284</v>
      </c>
      <c r="H10" s="49" t="s">
        <v>354</v>
      </c>
      <c r="I10" s="5" t="s">
        <v>6</v>
      </c>
      <c r="J10" s="6"/>
    </row>
    <row r="11" spans="2:10" ht="30" customHeight="1" thickBot="1" x14ac:dyDescent="0.25">
      <c r="B11" s="18">
        <v>1</v>
      </c>
      <c r="C11" s="16"/>
      <c r="D11" s="17"/>
      <c r="E11" s="17"/>
      <c r="F11" s="17"/>
      <c r="G11" s="37" t="str">
        <f>IFERROR(VLOOKUP(KGBKH[[#This Row],[Cikk megnevezés]],Adat!AU:AV,2,0),"")</f>
        <v/>
      </c>
      <c r="H11" s="10"/>
      <c r="I11" s="9"/>
    </row>
    <row r="12" spans="2:10" ht="30" customHeight="1" thickBot="1" x14ac:dyDescent="0.25">
      <c r="B12" s="18">
        <v>2</v>
      </c>
      <c r="C12" s="16"/>
      <c r="D12" s="17"/>
      <c r="E12" s="17"/>
      <c r="F12" s="17"/>
      <c r="G12" s="37" t="str">
        <f>IFERROR(VLOOKUP(KGBKH[[#This Row],[Cikk megnevezés]],Adat!AU:AV,2,0),"")</f>
        <v/>
      </c>
      <c r="H12" s="10"/>
      <c r="I12" s="9"/>
    </row>
    <row r="13" spans="2:10" ht="30" customHeight="1" thickBot="1" x14ac:dyDescent="0.25">
      <c r="B13" s="18">
        <v>3</v>
      </c>
      <c r="C13" s="16"/>
      <c r="D13" s="17"/>
      <c r="E13" s="17"/>
      <c r="F13" s="17"/>
      <c r="G13" s="37" t="str">
        <f>IFERROR(VLOOKUP(KGBKH[[#This Row],[Cikk megnevezés]],Adat!AU:AV,2,0),"")</f>
        <v/>
      </c>
      <c r="H13" s="10"/>
      <c r="I13" s="9"/>
    </row>
    <row r="14" spans="2:10" ht="30" customHeight="1" thickBot="1" x14ac:dyDescent="0.25">
      <c r="B14" s="18">
        <v>4</v>
      </c>
      <c r="C14" s="16"/>
      <c r="D14" s="17"/>
      <c r="E14" s="17"/>
      <c r="F14" s="17"/>
      <c r="G14" s="37" t="str">
        <f>IFERROR(VLOOKUP(KGBKH[[#This Row],[Cikk megnevezés]],Adat!AU:AV,2,0),"")</f>
        <v/>
      </c>
      <c r="H14" s="10"/>
      <c r="I14" s="9"/>
    </row>
    <row r="15" spans="2:10" ht="30" customHeight="1" thickBot="1" x14ac:dyDescent="0.25">
      <c r="B15" s="18">
        <v>5</v>
      </c>
      <c r="C15" s="16"/>
      <c r="D15" s="17"/>
      <c r="E15" s="17"/>
      <c r="F15" s="17"/>
      <c r="G15" s="37" t="str">
        <f>IFERROR(VLOOKUP(KGBKH[[#This Row],[Cikk megnevezés]],Adat!AU:AV,2,0),"")</f>
        <v/>
      </c>
      <c r="H15" s="10"/>
      <c r="I15" s="9"/>
    </row>
    <row r="16" spans="2:10" ht="30" customHeight="1" thickBot="1" x14ac:dyDescent="0.25">
      <c r="B16" s="18">
        <v>6</v>
      </c>
      <c r="C16" s="16"/>
      <c r="D16" s="17"/>
      <c r="E16" s="17"/>
      <c r="F16" s="17"/>
      <c r="G16" s="37" t="str">
        <f>IFERROR(VLOOKUP(KGBKH[[#This Row],[Cikk megnevezés]],Adat!AU:AV,2,0),"")</f>
        <v/>
      </c>
      <c r="H16" s="10"/>
      <c r="I16" s="9"/>
    </row>
    <row r="17" spans="2:9" ht="30" customHeight="1" thickBot="1" x14ac:dyDescent="0.25">
      <c r="B17" s="18">
        <v>7</v>
      </c>
      <c r="C17" s="16"/>
      <c r="D17" s="17"/>
      <c r="E17" s="17"/>
      <c r="F17" s="17"/>
      <c r="G17" s="37" t="str">
        <f>IFERROR(VLOOKUP(KGBKH[[#This Row],[Cikk megnevezés]],Adat!AU:AV,2,0),"")</f>
        <v/>
      </c>
      <c r="H17" s="10"/>
      <c r="I17" s="9"/>
    </row>
    <row r="18" spans="2:9" ht="30" customHeight="1" thickBot="1" x14ac:dyDescent="0.25">
      <c r="B18" s="18">
        <v>8</v>
      </c>
      <c r="C18" s="16"/>
      <c r="D18" s="17"/>
      <c r="E18" s="17"/>
      <c r="F18" s="17"/>
      <c r="G18" s="37" t="str">
        <f>IFERROR(VLOOKUP(KGBKH[[#This Row],[Cikk megnevezés]],Adat!AU:AV,2,0),"")</f>
        <v/>
      </c>
      <c r="H18" s="10"/>
      <c r="I18" s="9"/>
    </row>
    <row r="19" spans="2:9" ht="30" customHeight="1" thickBot="1" x14ac:dyDescent="0.25">
      <c r="B19" s="18">
        <v>9</v>
      </c>
      <c r="C19" s="16"/>
      <c r="D19" s="17"/>
      <c r="E19" s="17"/>
      <c r="F19" s="17"/>
      <c r="G19" s="37" t="str">
        <f>IFERROR(VLOOKUP(KGBKH[[#This Row],[Cikk megnevezés]],Adat!AU:AV,2,0),"")</f>
        <v/>
      </c>
      <c r="H19" s="10"/>
      <c r="I19" s="9"/>
    </row>
    <row r="20" spans="2:9" ht="30" customHeight="1" thickBot="1" x14ac:dyDescent="0.25">
      <c r="B20" s="18">
        <v>10</v>
      </c>
      <c r="C20" s="16"/>
      <c r="D20" s="17"/>
      <c r="E20" s="17"/>
      <c r="F20" s="17"/>
      <c r="G20" s="37" t="str">
        <f>IFERROR(VLOOKUP(KGBKH[[#This Row],[Cikk megnevezés]],Adat!AU:AV,2,0),"")</f>
        <v/>
      </c>
      <c r="H20" s="10"/>
      <c r="I20" s="9"/>
    </row>
    <row r="21" spans="2:9" ht="30" customHeight="1" thickBot="1" x14ac:dyDescent="0.25">
      <c r="B21" s="18">
        <v>11</v>
      </c>
      <c r="C21" s="16"/>
      <c r="D21" s="17"/>
      <c r="E21" s="17"/>
      <c r="F21" s="17"/>
      <c r="G21" s="37" t="str">
        <f>IFERROR(VLOOKUP(KGBKH[[#This Row],[Cikk megnevezés]],Adat!AU:AV,2,0),"")</f>
        <v/>
      </c>
      <c r="H21" s="10"/>
      <c r="I21" s="9"/>
    </row>
    <row r="22" spans="2:9" ht="30" customHeight="1" thickBot="1" x14ac:dyDescent="0.25">
      <c r="B22" s="18">
        <v>12</v>
      </c>
      <c r="C22" s="16"/>
      <c r="D22" s="17"/>
      <c r="E22" s="17"/>
      <c r="F22" s="17"/>
      <c r="G22" s="37" t="str">
        <f>IFERROR(VLOOKUP(KGBKH[[#This Row],[Cikk megnevezés]],Adat!AU:AV,2,0),"")</f>
        <v/>
      </c>
      <c r="H22" s="10"/>
      <c r="I22" s="9"/>
    </row>
    <row r="23" spans="2:9" ht="30" customHeight="1" thickBot="1" x14ac:dyDescent="0.25">
      <c r="B23" s="18">
        <v>13</v>
      </c>
      <c r="C23" s="16"/>
      <c r="D23" s="17"/>
      <c r="E23" s="17"/>
      <c r="F23" s="17"/>
      <c r="G23" s="37" t="str">
        <f>IFERROR(VLOOKUP(KGBKH[[#This Row],[Cikk megnevezés]],Adat!AU:AV,2,0),"")</f>
        <v/>
      </c>
      <c r="H23" s="10"/>
      <c r="I23" s="9"/>
    </row>
    <row r="24" spans="2:9" ht="30" customHeight="1" thickBot="1" x14ac:dyDescent="0.25">
      <c r="B24" s="18">
        <v>14</v>
      </c>
      <c r="C24" s="16"/>
      <c r="D24" s="17"/>
      <c r="E24" s="17"/>
      <c r="F24" s="17"/>
      <c r="G24" s="37" t="str">
        <f>IFERROR(VLOOKUP(KGBKH[[#This Row],[Cikk megnevezés]],Adat!AU:AV,2,0),"")</f>
        <v/>
      </c>
      <c r="H24" s="10"/>
      <c r="I24" s="9"/>
    </row>
    <row r="25" spans="2:9" ht="30" customHeight="1" thickBot="1" x14ac:dyDescent="0.25">
      <c r="B25" s="18">
        <v>15</v>
      </c>
      <c r="C25" s="16"/>
      <c r="D25" s="17"/>
      <c r="E25" s="17"/>
      <c r="F25" s="17"/>
      <c r="G25" s="37" t="str">
        <f>IFERROR(VLOOKUP(KGBKH[[#This Row],[Cikk megnevezés]],Adat!AU:AV,2,0),"")</f>
        <v/>
      </c>
      <c r="H25" s="10"/>
      <c r="I25" s="9"/>
    </row>
    <row r="26" spans="2:9" ht="30" customHeight="1" thickBot="1" x14ac:dyDescent="0.25">
      <c r="B26" s="18">
        <v>16</v>
      </c>
      <c r="C26" s="16"/>
      <c r="D26" s="17"/>
      <c r="E26" s="17"/>
      <c r="F26" s="17"/>
      <c r="G26" s="37" t="str">
        <f>IFERROR(VLOOKUP(KGBKH[[#This Row],[Cikk megnevezés]],Adat!AU:AV,2,0),"")</f>
        <v/>
      </c>
      <c r="H26" s="10"/>
      <c r="I26" s="9"/>
    </row>
    <row r="27" spans="2:9" ht="30" customHeight="1" thickBot="1" x14ac:dyDescent="0.25">
      <c r="B27" s="18">
        <v>17</v>
      </c>
      <c r="C27" s="16"/>
      <c r="D27" s="17"/>
      <c r="E27" s="17"/>
      <c r="F27" s="17"/>
      <c r="G27" s="37" t="str">
        <f>IFERROR(VLOOKUP(KGBKH[[#This Row],[Cikk megnevezés]],Adat!AU:AV,2,0),"")</f>
        <v/>
      </c>
      <c r="H27" s="10"/>
      <c r="I27" s="9"/>
    </row>
    <row r="28" spans="2:9" ht="30" customHeight="1" thickBot="1" x14ac:dyDescent="0.25">
      <c r="B28" s="18">
        <v>18</v>
      </c>
      <c r="C28" s="16"/>
      <c r="D28" s="17"/>
      <c r="E28" s="17"/>
      <c r="F28" s="17"/>
      <c r="G28" s="37" t="str">
        <f>IFERROR(VLOOKUP(KGBKH[[#This Row],[Cikk megnevezés]],Adat!AU:AV,2,0),"")</f>
        <v/>
      </c>
      <c r="H28" s="10"/>
      <c r="I28" s="9"/>
    </row>
    <row r="29" spans="2:9" ht="30" customHeight="1" thickBot="1" x14ac:dyDescent="0.25">
      <c r="B29" s="18">
        <v>19</v>
      </c>
      <c r="C29" s="16"/>
      <c r="D29" s="17"/>
      <c r="E29" s="17"/>
      <c r="F29" s="17"/>
      <c r="G29" s="37" t="str">
        <f>IFERROR(VLOOKUP(KGBKH[[#This Row],[Cikk megnevezés]],Adat!AU:AV,2,0),"")</f>
        <v/>
      </c>
      <c r="H29" s="10"/>
      <c r="I29" s="9"/>
    </row>
    <row r="30" spans="2:9" ht="30" customHeight="1" thickBot="1" x14ac:dyDescent="0.25">
      <c r="B30" s="18">
        <v>20</v>
      </c>
      <c r="C30" s="16"/>
      <c r="D30" s="17"/>
      <c r="E30" s="17"/>
      <c r="F30" s="17"/>
      <c r="G30" s="37" t="str">
        <f>IFERROR(VLOOKUP(KGBKH[[#This Row],[Cikk megnevezés]],Adat!AU:AV,2,0),"")</f>
        <v/>
      </c>
      <c r="H30" s="10"/>
      <c r="I30" s="9"/>
    </row>
    <row r="31" spans="2:9" ht="30" customHeight="1" thickBot="1" x14ac:dyDescent="0.25">
      <c r="B31" s="18">
        <v>21</v>
      </c>
      <c r="C31" s="16"/>
      <c r="D31" s="17"/>
      <c r="E31" s="17"/>
      <c r="F31" s="17"/>
      <c r="G31" s="37" t="str">
        <f>IFERROR(VLOOKUP(KGBKH[[#This Row],[Cikk megnevezés]],Adat!AU:AV,2,0),"")</f>
        <v/>
      </c>
      <c r="H31" s="10"/>
      <c r="I31" s="9"/>
    </row>
    <row r="32" spans="2:9" ht="30" customHeight="1" thickBot="1" x14ac:dyDescent="0.25">
      <c r="B32" s="18">
        <v>22</v>
      </c>
      <c r="C32" s="16"/>
      <c r="D32" s="17"/>
      <c r="E32" s="17"/>
      <c r="F32" s="17"/>
      <c r="G32" s="37" t="str">
        <f>IFERROR(VLOOKUP(KGBKH[[#This Row],[Cikk megnevezés]],Adat!AU:AV,2,0),"")</f>
        <v/>
      </c>
      <c r="H32" s="10"/>
      <c r="I32" s="9"/>
    </row>
    <row r="33" spans="2:9" ht="30" customHeight="1" thickBot="1" x14ac:dyDescent="0.25">
      <c r="B33" s="18">
        <v>23</v>
      </c>
      <c r="C33" s="16"/>
      <c r="D33" s="17"/>
      <c r="E33" s="17"/>
      <c r="F33" s="17"/>
      <c r="G33" s="37" t="str">
        <f>IFERROR(VLOOKUP(KGBKH[[#This Row],[Cikk megnevezés]],Adat!AU:AV,2,0),"")</f>
        <v/>
      </c>
      <c r="H33" s="10"/>
      <c r="I33" s="9"/>
    </row>
    <row r="34" spans="2:9" ht="30" customHeight="1" thickBot="1" x14ac:dyDescent="0.25">
      <c r="B34" s="18">
        <v>24</v>
      </c>
      <c r="C34" s="16"/>
      <c r="D34" s="17"/>
      <c r="E34" s="17"/>
      <c r="F34" s="17"/>
      <c r="G34" s="37" t="str">
        <f>IFERROR(VLOOKUP(KGBKH[[#This Row],[Cikk megnevezés]],Adat!AU:AV,2,0),"")</f>
        <v/>
      </c>
      <c r="H34" s="10"/>
      <c r="I34" s="9"/>
    </row>
    <row r="35" spans="2:9" ht="30" customHeight="1" thickBot="1" x14ac:dyDescent="0.25">
      <c r="B35" s="18">
        <v>25</v>
      </c>
      <c r="C35" s="16"/>
      <c r="D35" s="17"/>
      <c r="E35" s="17"/>
      <c r="F35" s="17"/>
      <c r="G35" s="37" t="str">
        <f>IFERROR(VLOOKUP(KGBKH[[#This Row],[Cikk megnevezés]],Adat!AU:AV,2,0),"")</f>
        <v/>
      </c>
      <c r="H35" s="10"/>
      <c r="I35" s="9"/>
    </row>
    <row r="36" spans="2:9" ht="30" customHeight="1" thickBot="1" x14ac:dyDescent="0.25">
      <c r="B36" s="18">
        <v>26</v>
      </c>
      <c r="C36" s="16"/>
      <c r="D36" s="17"/>
      <c r="E36" s="17"/>
      <c r="F36" s="17"/>
      <c r="G36" s="37" t="str">
        <f>IFERROR(VLOOKUP(KGBKH[[#This Row],[Cikk megnevezés]],Adat!AU:AV,2,0),"")</f>
        <v/>
      </c>
      <c r="H36" s="10"/>
      <c r="I36" s="9"/>
    </row>
    <row r="37" spans="2:9" ht="30" customHeight="1" thickBot="1" x14ac:dyDescent="0.25">
      <c r="B37" s="18">
        <v>27</v>
      </c>
      <c r="C37" s="16"/>
      <c r="D37" s="17"/>
      <c r="E37" s="17"/>
      <c r="F37" s="17"/>
      <c r="G37" s="37" t="str">
        <f>IFERROR(VLOOKUP(KGBKH[[#This Row],[Cikk megnevezés]],Adat!AU:AV,2,0),"")</f>
        <v/>
      </c>
      <c r="H37" s="10"/>
      <c r="I37" s="9"/>
    </row>
    <row r="38" spans="2:9" ht="30" customHeight="1" thickBot="1" x14ac:dyDescent="0.25">
      <c r="B38" s="18">
        <v>28</v>
      </c>
      <c r="C38" s="16"/>
      <c r="D38" s="17"/>
      <c r="E38" s="17"/>
      <c r="F38" s="17"/>
      <c r="G38" s="37" t="str">
        <f>IFERROR(VLOOKUP(KGBKH[[#This Row],[Cikk megnevezés]],Adat!AU:AV,2,0),"")</f>
        <v/>
      </c>
      <c r="H38" s="10"/>
      <c r="I38" s="9"/>
    </row>
    <row r="39" spans="2:9" ht="30" customHeight="1" thickBot="1" x14ac:dyDescent="0.25">
      <c r="B39" s="18">
        <v>29</v>
      </c>
      <c r="C39" s="16"/>
      <c r="D39" s="17"/>
      <c r="E39" s="17"/>
      <c r="F39" s="17"/>
      <c r="G39" s="37" t="str">
        <f>IFERROR(VLOOKUP(KGBKH[[#This Row],[Cikk megnevezés]],Adat!AU:AV,2,0),"")</f>
        <v/>
      </c>
      <c r="H39" s="10"/>
      <c r="I39" s="9"/>
    </row>
    <row r="40" spans="2:9" ht="30" customHeight="1" thickBot="1" x14ac:dyDescent="0.25">
      <c r="B40" s="18">
        <v>30</v>
      </c>
      <c r="C40" s="16"/>
      <c r="D40" s="17"/>
      <c r="E40" s="17"/>
      <c r="F40" s="17"/>
      <c r="G40" s="37" t="str">
        <f>IFERROR(VLOOKUP(KGBKH[[#This Row],[Cikk megnevezés]],Adat!AU:AV,2,0),"")</f>
        <v/>
      </c>
      <c r="H40" s="10"/>
      <c r="I40" s="9"/>
    </row>
    <row r="41" spans="2:9" ht="30" customHeight="1" thickBot="1" x14ac:dyDescent="0.25">
      <c r="B41" s="18">
        <v>31</v>
      </c>
      <c r="C41" s="16"/>
      <c r="D41" s="17"/>
      <c r="E41" s="17"/>
      <c r="F41" s="17"/>
      <c r="G41" s="37" t="str">
        <f>IFERROR(VLOOKUP(KGBKH[[#This Row],[Cikk megnevezés]],Adat!AU:AV,2,0),"")</f>
        <v/>
      </c>
      <c r="H41" s="10"/>
      <c r="I41" s="9"/>
    </row>
    <row r="42" spans="2:9" ht="30" customHeight="1" thickBot="1" x14ac:dyDescent="0.25">
      <c r="B42" s="18">
        <v>32</v>
      </c>
      <c r="C42" s="16"/>
      <c r="D42" s="17"/>
      <c r="E42" s="17"/>
      <c r="F42" s="17"/>
      <c r="G42" s="37" t="str">
        <f>IFERROR(VLOOKUP(KGBKH[[#This Row],[Cikk megnevezés]],Adat!AU:AV,2,0),"")</f>
        <v/>
      </c>
      <c r="H42" s="10"/>
      <c r="I42" s="9"/>
    </row>
    <row r="43" spans="2:9" ht="30" customHeight="1" thickBot="1" x14ac:dyDescent="0.25">
      <c r="B43" s="18">
        <v>33</v>
      </c>
      <c r="C43" s="16"/>
      <c r="D43" s="17"/>
      <c r="E43" s="17"/>
      <c r="F43" s="17"/>
      <c r="G43" s="37" t="str">
        <f>IFERROR(VLOOKUP(KGBKH[[#This Row],[Cikk megnevezés]],Adat!AU:AV,2,0),"")</f>
        <v/>
      </c>
      <c r="H43" s="10"/>
      <c r="I43" s="9"/>
    </row>
    <row r="44" spans="2:9" ht="30" customHeight="1" thickBot="1" x14ac:dyDescent="0.25">
      <c r="B44" s="18">
        <v>34</v>
      </c>
      <c r="C44" s="16"/>
      <c r="D44" s="17"/>
      <c r="E44" s="17"/>
      <c r="F44" s="17"/>
      <c r="G44" s="37" t="str">
        <f>IFERROR(VLOOKUP(KGBKH[[#This Row],[Cikk megnevezés]],Adat!AU:AV,2,0),"")</f>
        <v/>
      </c>
      <c r="H44" s="10"/>
      <c r="I44" s="9"/>
    </row>
    <row r="45" spans="2:9" ht="30" customHeight="1" thickBot="1" x14ac:dyDescent="0.25">
      <c r="B45" s="18">
        <v>35</v>
      </c>
      <c r="C45" s="16"/>
      <c r="D45" s="17"/>
      <c r="E45" s="17"/>
      <c r="F45" s="17"/>
      <c r="G45" s="37" t="str">
        <f>IFERROR(VLOOKUP(KGBKH[[#This Row],[Cikk megnevezés]],Adat!AU:AV,2,0),"")</f>
        <v/>
      </c>
      <c r="H45" s="10"/>
      <c r="I45" s="9"/>
    </row>
    <row r="46" spans="2:9" ht="30" customHeight="1" thickBot="1" x14ac:dyDescent="0.25">
      <c r="B46" s="18">
        <v>36</v>
      </c>
      <c r="C46" s="16"/>
      <c r="D46" s="17"/>
      <c r="E46" s="17"/>
      <c r="F46" s="17"/>
      <c r="G46" s="37" t="str">
        <f>IFERROR(VLOOKUP(KGBKH[[#This Row],[Cikk megnevezés]],Adat!AU:AV,2,0),"")</f>
        <v/>
      </c>
      <c r="H46" s="10"/>
      <c r="I46" s="9"/>
    </row>
    <row r="47" spans="2:9" ht="30" customHeight="1" thickBot="1" x14ac:dyDescent="0.25">
      <c r="B47" s="18">
        <v>37</v>
      </c>
      <c r="C47" s="16"/>
      <c r="D47" s="17"/>
      <c r="E47" s="17"/>
      <c r="F47" s="17"/>
      <c r="G47" s="37" t="str">
        <f>IFERROR(VLOOKUP(KGBKH[[#This Row],[Cikk megnevezés]],Adat!AU:AV,2,0),"")</f>
        <v/>
      </c>
      <c r="H47" s="10"/>
      <c r="I47" s="9"/>
    </row>
    <row r="48" spans="2:9" ht="30" customHeight="1" thickBot="1" x14ac:dyDescent="0.25">
      <c r="B48" s="18">
        <v>38</v>
      </c>
      <c r="C48" s="16"/>
      <c r="D48" s="17"/>
      <c r="E48" s="17"/>
      <c r="F48" s="17"/>
      <c r="G48" s="37" t="str">
        <f>IFERROR(VLOOKUP(KGBKH[[#This Row],[Cikk megnevezés]],Adat!AU:AV,2,0),"")</f>
        <v/>
      </c>
      <c r="H48" s="10"/>
      <c r="I48" s="9"/>
    </row>
    <row r="49" spans="2:9" ht="30" customHeight="1" thickBot="1" x14ac:dyDescent="0.25">
      <c r="B49" s="18">
        <v>39</v>
      </c>
      <c r="C49" s="16"/>
      <c r="D49" s="17"/>
      <c r="E49" s="17"/>
      <c r="F49" s="17"/>
      <c r="G49" s="37" t="str">
        <f>IFERROR(VLOOKUP(KGBKH[[#This Row],[Cikk megnevezés]],Adat!AU:AV,2,0),"")</f>
        <v/>
      </c>
      <c r="H49" s="10"/>
      <c r="I49" s="9"/>
    </row>
    <row r="50" spans="2:9" ht="30" customHeight="1" thickBot="1" x14ac:dyDescent="0.25">
      <c r="B50" s="18">
        <v>40</v>
      </c>
      <c r="C50" s="16"/>
      <c r="D50" s="17"/>
      <c r="E50" s="17"/>
      <c r="F50" s="17"/>
      <c r="G50" s="37" t="str">
        <f>IFERROR(VLOOKUP(KGBKH[[#This Row],[Cikk megnevezés]],Adat!AU:AV,2,0),"")</f>
        <v/>
      </c>
      <c r="H50" s="10"/>
      <c r="I50" s="9"/>
    </row>
    <row r="51" spans="2:9" ht="30" customHeight="1" thickBot="1" x14ac:dyDescent="0.25">
      <c r="B51" s="18">
        <v>41</v>
      </c>
      <c r="C51" s="16"/>
      <c r="D51" s="17"/>
      <c r="E51" s="17"/>
      <c r="F51" s="17"/>
      <c r="G51" s="37" t="str">
        <f>IFERROR(VLOOKUP(KGBKH[[#This Row],[Cikk megnevezés]],Adat!AU:AV,2,0),"")</f>
        <v/>
      </c>
      <c r="H51" s="10"/>
      <c r="I51" s="9"/>
    </row>
    <row r="52" spans="2:9" ht="30" customHeight="1" thickBot="1" x14ac:dyDescent="0.25">
      <c r="B52" s="18">
        <v>42</v>
      </c>
      <c r="C52" s="16"/>
      <c r="D52" s="17"/>
      <c r="E52" s="17"/>
      <c r="F52" s="17"/>
      <c r="G52" s="37" t="str">
        <f>IFERROR(VLOOKUP(KGBKH[[#This Row],[Cikk megnevezés]],Adat!AU:AV,2,0),"")</f>
        <v/>
      </c>
      <c r="H52" s="10"/>
      <c r="I52" s="9"/>
    </row>
    <row r="53" spans="2:9" ht="30" customHeight="1" thickBot="1" x14ac:dyDescent="0.25">
      <c r="B53" s="18">
        <v>43</v>
      </c>
      <c r="C53" s="16"/>
      <c r="D53" s="17"/>
      <c r="E53" s="17"/>
      <c r="F53" s="17"/>
      <c r="G53" s="37" t="str">
        <f>IFERROR(VLOOKUP(KGBKH[[#This Row],[Cikk megnevezés]],Adat!AU:AV,2,0),"")</f>
        <v/>
      </c>
      <c r="H53" s="10"/>
      <c r="I53" s="9"/>
    </row>
    <row r="54" spans="2:9" ht="30" customHeight="1" thickBot="1" x14ac:dyDescent="0.25">
      <c r="B54" s="18">
        <v>44</v>
      </c>
      <c r="C54" s="16"/>
      <c r="D54" s="17"/>
      <c r="E54" s="17"/>
      <c r="F54" s="17"/>
      <c r="G54" s="37" t="str">
        <f>IFERROR(VLOOKUP(KGBKH[[#This Row],[Cikk megnevezés]],Adat!AU:AV,2,0),"")</f>
        <v/>
      </c>
      <c r="H54" s="10"/>
      <c r="I54" s="9"/>
    </row>
    <row r="55" spans="2:9" ht="30" customHeight="1" thickBot="1" x14ac:dyDescent="0.25">
      <c r="B55" s="18">
        <v>45</v>
      </c>
      <c r="C55" s="16"/>
      <c r="D55" s="17"/>
      <c r="E55" s="17"/>
      <c r="F55" s="17"/>
      <c r="G55" s="37" t="str">
        <f>IFERROR(VLOOKUP(KGBKH[[#This Row],[Cikk megnevezés]],Adat!AU:AV,2,0),"")</f>
        <v/>
      </c>
      <c r="H55" s="10"/>
      <c r="I55" s="9"/>
    </row>
    <row r="56" spans="2:9" ht="30" customHeight="1" thickBot="1" x14ac:dyDescent="0.25">
      <c r="B56" s="18">
        <v>46</v>
      </c>
      <c r="C56" s="16"/>
      <c r="D56" s="17"/>
      <c r="E56" s="17"/>
      <c r="F56" s="17"/>
      <c r="G56" s="37" t="str">
        <f>IFERROR(VLOOKUP(KGBKH[[#This Row],[Cikk megnevezés]],Adat!AU:AV,2,0),"")</f>
        <v/>
      </c>
      <c r="H56" s="10"/>
      <c r="I56" s="9"/>
    </row>
    <row r="57" spans="2:9" ht="30" customHeight="1" thickBot="1" x14ac:dyDescent="0.25">
      <c r="B57" s="18">
        <v>47</v>
      </c>
      <c r="C57" s="16"/>
      <c r="D57" s="17"/>
      <c r="E57" s="17"/>
      <c r="F57" s="17"/>
      <c r="G57" s="37" t="str">
        <f>IFERROR(VLOOKUP(KGBKH[[#This Row],[Cikk megnevezés]],Adat!AU:AV,2,0),"")</f>
        <v/>
      </c>
      <c r="H57" s="10"/>
      <c r="I57" s="9"/>
    </row>
    <row r="58" spans="2:9" ht="30" customHeight="1" thickBot="1" x14ac:dyDescent="0.25">
      <c r="B58" s="18">
        <v>48</v>
      </c>
      <c r="C58" s="16"/>
      <c r="D58" s="17"/>
      <c r="E58" s="17"/>
      <c r="F58" s="17"/>
      <c r="G58" s="37" t="str">
        <f>IFERROR(VLOOKUP(KGBKH[[#This Row],[Cikk megnevezés]],Adat!AU:AV,2,0),"")</f>
        <v/>
      </c>
      <c r="H58" s="10"/>
      <c r="I58" s="9"/>
    </row>
    <row r="59" spans="2:9" ht="30" customHeight="1" thickBot="1" x14ac:dyDescent="0.25">
      <c r="B59" s="18">
        <v>49</v>
      </c>
      <c r="C59" s="16"/>
      <c r="D59" s="17"/>
      <c r="E59" s="17"/>
      <c r="F59" s="17"/>
      <c r="G59" s="37" t="str">
        <f>IFERROR(VLOOKUP(KGBKH[[#This Row],[Cikk megnevezés]],Adat!AU:AV,2,0),"")</f>
        <v/>
      </c>
      <c r="H59" s="10"/>
      <c r="I59" s="9"/>
    </row>
    <row r="60" spans="2:9" ht="30" customHeight="1" thickBot="1" x14ac:dyDescent="0.25">
      <c r="B60" s="18">
        <v>50</v>
      </c>
      <c r="C60" s="16"/>
      <c r="D60" s="17"/>
      <c r="E60" s="17"/>
      <c r="F60" s="17"/>
      <c r="G60" s="37" t="str">
        <f>IFERROR(VLOOKUP(KGBKH[[#This Row],[Cikk megnevezés]],Adat!AU:AV,2,0),"")</f>
        <v/>
      </c>
      <c r="H60" s="10"/>
      <c r="I60" s="9"/>
    </row>
    <row r="61" spans="2:9" ht="30" customHeight="1" thickBot="1" x14ac:dyDescent="0.25">
      <c r="B61" s="18">
        <v>51</v>
      </c>
      <c r="C61" s="16"/>
      <c r="D61" s="17"/>
      <c r="E61" s="17"/>
      <c r="F61" s="17"/>
      <c r="G61" s="37" t="str">
        <f>IFERROR(VLOOKUP(KGBKH[[#This Row],[Cikk megnevezés]],Adat!AU:AV,2,0),"")</f>
        <v/>
      </c>
      <c r="H61" s="10"/>
      <c r="I61" s="9"/>
    </row>
    <row r="62" spans="2:9" ht="30" customHeight="1" thickBot="1" x14ac:dyDescent="0.25">
      <c r="B62" s="18">
        <v>52</v>
      </c>
      <c r="C62" s="16"/>
      <c r="D62" s="17"/>
      <c r="E62" s="17"/>
      <c r="F62" s="17"/>
      <c r="G62" s="37" t="str">
        <f>IFERROR(VLOOKUP(KGBKH[[#This Row],[Cikk megnevezés]],Adat!AU:AV,2,0),"")</f>
        <v/>
      </c>
      <c r="H62" s="10"/>
      <c r="I62" s="9"/>
    </row>
    <row r="63" spans="2:9" ht="30" customHeight="1" thickBot="1" x14ac:dyDescent="0.25">
      <c r="B63" s="18">
        <v>53</v>
      </c>
      <c r="C63" s="16"/>
      <c r="D63" s="17"/>
      <c r="E63" s="17"/>
      <c r="F63" s="17"/>
      <c r="G63" s="37" t="str">
        <f>IFERROR(VLOOKUP(KGBKH[[#This Row],[Cikk megnevezés]],Adat!AU:AV,2,0),"")</f>
        <v/>
      </c>
      <c r="H63" s="10"/>
      <c r="I63" s="9"/>
    </row>
    <row r="64" spans="2:9" ht="30" customHeight="1" thickBot="1" x14ac:dyDescent="0.25">
      <c r="B64" s="18">
        <v>54</v>
      </c>
      <c r="C64" s="16"/>
      <c r="D64" s="17"/>
      <c r="E64" s="17"/>
      <c r="F64" s="17"/>
      <c r="G64" s="37" t="str">
        <f>IFERROR(VLOOKUP(KGBKH[[#This Row],[Cikk megnevezés]],Adat!AU:AV,2,0),"")</f>
        <v/>
      </c>
      <c r="H64" s="10"/>
      <c r="I64" s="9"/>
    </row>
    <row r="65" spans="2:9" ht="30" customHeight="1" thickBot="1" x14ac:dyDescent="0.25">
      <c r="B65" s="18">
        <v>55</v>
      </c>
      <c r="C65" s="16"/>
      <c r="D65" s="17"/>
      <c r="E65" s="17"/>
      <c r="F65" s="17"/>
      <c r="G65" s="37" t="str">
        <f>IFERROR(VLOOKUP(KGBKH[[#This Row],[Cikk megnevezés]],Adat!AU:AV,2,0),"")</f>
        <v/>
      </c>
      <c r="H65" s="10"/>
      <c r="I65" s="9"/>
    </row>
    <row r="66" spans="2:9" ht="30" customHeight="1" thickBot="1" x14ac:dyDescent="0.25">
      <c r="B66" s="18">
        <v>56</v>
      </c>
      <c r="C66" s="16"/>
      <c r="D66" s="17"/>
      <c r="E66" s="17"/>
      <c r="F66" s="17"/>
      <c r="G66" s="37" t="str">
        <f>IFERROR(VLOOKUP(KGBKH[[#This Row],[Cikk megnevezés]],Adat!AU:AV,2,0),"")</f>
        <v/>
      </c>
      <c r="H66" s="10"/>
      <c r="I66" s="9"/>
    </row>
    <row r="67" spans="2:9" ht="30" customHeight="1" thickBot="1" x14ac:dyDescent="0.25">
      <c r="B67" s="18">
        <v>57</v>
      </c>
      <c r="C67" s="16"/>
      <c r="D67" s="17"/>
      <c r="E67" s="17"/>
      <c r="F67" s="17"/>
      <c r="G67" s="37" t="str">
        <f>IFERROR(VLOOKUP(KGBKH[[#This Row],[Cikk megnevezés]],Adat!AU:AV,2,0),"")</f>
        <v/>
      </c>
      <c r="H67" s="10"/>
      <c r="I67" s="9"/>
    </row>
    <row r="68" spans="2:9" ht="30" customHeight="1" thickBot="1" x14ac:dyDescent="0.25">
      <c r="B68" s="18">
        <v>58</v>
      </c>
      <c r="C68" s="16"/>
      <c r="D68" s="17"/>
      <c r="E68" s="17"/>
      <c r="F68" s="17"/>
      <c r="G68" s="37" t="str">
        <f>IFERROR(VLOOKUP(KGBKH[[#This Row],[Cikk megnevezés]],Adat!AU:AV,2,0),"")</f>
        <v/>
      </c>
      <c r="H68" s="10"/>
      <c r="I68" s="9"/>
    </row>
    <row r="69" spans="2:9" ht="30" customHeight="1" thickBot="1" x14ac:dyDescent="0.25">
      <c r="B69" s="18">
        <v>59</v>
      </c>
      <c r="C69" s="16"/>
      <c r="D69" s="17"/>
      <c r="E69" s="17"/>
      <c r="F69" s="17"/>
      <c r="G69" s="37" t="str">
        <f>IFERROR(VLOOKUP(KGBKH[[#This Row],[Cikk megnevezés]],Adat!AU:AV,2,0),"")</f>
        <v/>
      </c>
      <c r="H69" s="10"/>
      <c r="I69" s="9"/>
    </row>
    <row r="70" spans="2:9" ht="30" customHeight="1" thickBot="1" x14ac:dyDescent="0.25">
      <c r="B70" s="18">
        <v>60</v>
      </c>
      <c r="C70" s="16"/>
      <c r="D70" s="17"/>
      <c r="E70" s="17"/>
      <c r="F70" s="17"/>
      <c r="G70" s="37" t="str">
        <f>IFERROR(VLOOKUP(KGBKH[[#This Row],[Cikk megnevezés]],Adat!AU:AV,2,0),"")</f>
        <v/>
      </c>
      <c r="H70" s="10"/>
      <c r="I70" s="9"/>
    </row>
    <row r="71" spans="2:9" ht="30" customHeight="1" thickBot="1" x14ac:dyDescent="0.25">
      <c r="B71" s="18">
        <v>61</v>
      </c>
      <c r="C71" s="16"/>
      <c r="D71" s="17"/>
      <c r="E71" s="17"/>
      <c r="F71" s="17"/>
      <c r="G71" s="37" t="str">
        <f>IFERROR(VLOOKUP(KGBKH[[#This Row],[Cikk megnevezés]],Adat!AU:AV,2,0),"")</f>
        <v/>
      </c>
      <c r="H71" s="10"/>
      <c r="I71" s="9"/>
    </row>
    <row r="72" spans="2:9" ht="30" customHeight="1" thickBot="1" x14ac:dyDescent="0.25">
      <c r="B72" s="18">
        <v>62</v>
      </c>
      <c r="C72" s="16"/>
      <c r="D72" s="17"/>
      <c r="E72" s="17"/>
      <c r="F72" s="17"/>
      <c r="G72" s="37" t="str">
        <f>IFERROR(VLOOKUP(KGBKH[[#This Row],[Cikk megnevezés]],Adat!AU:AV,2,0),"")</f>
        <v/>
      </c>
      <c r="H72" s="10"/>
      <c r="I72" s="9"/>
    </row>
    <row r="73" spans="2:9" ht="30" customHeight="1" thickBot="1" x14ac:dyDescent="0.25">
      <c r="B73" s="18">
        <v>63</v>
      </c>
      <c r="C73" s="16"/>
      <c r="D73" s="17"/>
      <c r="E73" s="17"/>
      <c r="F73" s="17"/>
      <c r="G73" s="37" t="str">
        <f>IFERROR(VLOOKUP(KGBKH[[#This Row],[Cikk megnevezés]],Adat!AU:AV,2,0),"")</f>
        <v/>
      </c>
      <c r="H73" s="10"/>
      <c r="I73" s="9"/>
    </row>
    <row r="74" spans="2:9" ht="30" customHeight="1" thickBot="1" x14ac:dyDescent="0.25">
      <c r="B74" s="18">
        <v>64</v>
      </c>
      <c r="C74" s="16"/>
      <c r="D74" s="17"/>
      <c r="E74" s="17"/>
      <c r="F74" s="17"/>
      <c r="G74" s="37" t="str">
        <f>IFERROR(VLOOKUP(KGBKH[[#This Row],[Cikk megnevezés]],Adat!AU:AV,2,0),"")</f>
        <v/>
      </c>
      <c r="H74" s="10"/>
      <c r="I74" s="9"/>
    </row>
    <row r="75" spans="2:9" ht="30" customHeight="1" thickBot="1" x14ac:dyDescent="0.25">
      <c r="B75" s="18">
        <v>65</v>
      </c>
      <c r="C75" s="16"/>
      <c r="D75" s="17"/>
      <c r="E75" s="17"/>
      <c r="F75" s="17"/>
      <c r="G75" s="37" t="str">
        <f>IFERROR(VLOOKUP(KGBKH[[#This Row],[Cikk megnevezés]],Adat!AU:AV,2,0),"")</f>
        <v/>
      </c>
      <c r="H75" s="10"/>
      <c r="I75" s="9"/>
    </row>
    <row r="76" spans="2:9" ht="30" customHeight="1" thickBot="1" x14ac:dyDescent="0.25">
      <c r="B76" s="18">
        <v>66</v>
      </c>
      <c r="C76" s="16"/>
      <c r="D76" s="17"/>
      <c r="E76" s="17"/>
      <c r="F76" s="17"/>
      <c r="G76" s="37" t="str">
        <f>IFERROR(VLOOKUP(KGBKH[[#This Row],[Cikk megnevezés]],Adat!AU:AV,2,0),"")</f>
        <v/>
      </c>
      <c r="H76" s="10"/>
      <c r="I76" s="9"/>
    </row>
    <row r="77" spans="2:9" ht="30" customHeight="1" thickBot="1" x14ac:dyDescent="0.25">
      <c r="B77" s="18">
        <v>67</v>
      </c>
      <c r="C77" s="16"/>
      <c r="D77" s="17"/>
      <c r="E77" s="17"/>
      <c r="F77" s="17"/>
      <c r="G77" s="37" t="str">
        <f>IFERROR(VLOOKUP(KGBKH[[#This Row],[Cikk megnevezés]],Adat!AU:AV,2,0),"")</f>
        <v/>
      </c>
      <c r="H77" s="10"/>
      <c r="I77" s="9"/>
    </row>
    <row r="78" spans="2:9" ht="30" customHeight="1" thickBot="1" x14ac:dyDescent="0.25">
      <c r="B78" s="18">
        <v>68</v>
      </c>
      <c r="C78" s="16"/>
      <c r="D78" s="17"/>
      <c r="E78" s="17"/>
      <c r="F78" s="17"/>
      <c r="G78" s="37" t="str">
        <f>IFERROR(VLOOKUP(KGBKH[[#This Row],[Cikk megnevezés]],Adat!AU:AV,2,0),"")</f>
        <v/>
      </c>
      <c r="H78" s="10"/>
      <c r="I78" s="9"/>
    </row>
    <row r="79" spans="2:9" ht="30" customHeight="1" thickBot="1" x14ac:dyDescent="0.25">
      <c r="B79" s="18">
        <v>69</v>
      </c>
      <c r="C79" s="16"/>
      <c r="D79" s="17"/>
      <c r="E79" s="17"/>
      <c r="F79" s="17"/>
      <c r="G79" s="37" t="str">
        <f>IFERROR(VLOOKUP(KGBKH[[#This Row],[Cikk megnevezés]],Adat!AU:AV,2,0),"")</f>
        <v/>
      </c>
      <c r="H79" s="10"/>
      <c r="I79" s="9"/>
    </row>
    <row r="80" spans="2:9" ht="30" customHeight="1" thickBot="1" x14ac:dyDescent="0.25">
      <c r="B80" s="18">
        <v>70</v>
      </c>
      <c r="C80" s="16"/>
      <c r="D80" s="17"/>
      <c r="E80" s="17"/>
      <c r="F80" s="17"/>
      <c r="G80" s="37" t="str">
        <f>IFERROR(VLOOKUP(KGBKH[[#This Row],[Cikk megnevezés]],Adat!AU:AV,2,0),"")</f>
        <v/>
      </c>
      <c r="H80" s="10"/>
      <c r="I80" s="9"/>
    </row>
    <row r="81" spans="2:9" ht="30" customHeight="1" thickBot="1" x14ac:dyDescent="0.25">
      <c r="B81" s="18">
        <v>71</v>
      </c>
      <c r="C81" s="16"/>
      <c r="D81" s="17"/>
      <c r="E81" s="17"/>
      <c r="F81" s="17"/>
      <c r="G81" s="37" t="str">
        <f>IFERROR(VLOOKUP(KGBKH[[#This Row],[Cikk megnevezés]],Adat!AU:AV,2,0),"")</f>
        <v/>
      </c>
      <c r="H81" s="10"/>
      <c r="I81" s="9"/>
    </row>
    <row r="82" spans="2:9" ht="30" customHeight="1" thickBot="1" x14ac:dyDescent="0.25">
      <c r="B82" s="18">
        <v>72</v>
      </c>
      <c r="C82" s="16"/>
      <c r="D82" s="17"/>
      <c r="E82" s="17"/>
      <c r="F82" s="17"/>
      <c r="G82" s="37" t="str">
        <f>IFERROR(VLOOKUP(KGBKH[[#This Row],[Cikk megnevezés]],Adat!AU:AV,2,0),"")</f>
        <v/>
      </c>
      <c r="H82" s="10"/>
      <c r="I82" s="9"/>
    </row>
    <row r="83" spans="2:9" ht="30" customHeight="1" thickBot="1" x14ac:dyDescent="0.25">
      <c r="B83" s="18">
        <v>73</v>
      </c>
      <c r="C83" s="16"/>
      <c r="D83" s="17"/>
      <c r="E83" s="17"/>
      <c r="F83" s="17"/>
      <c r="G83" s="37" t="str">
        <f>IFERROR(VLOOKUP(KGBKH[[#This Row],[Cikk megnevezés]],Adat!AU:AV,2,0),"")</f>
        <v/>
      </c>
      <c r="H83" s="10"/>
      <c r="I83" s="9"/>
    </row>
    <row r="84" spans="2:9" ht="30" customHeight="1" thickBot="1" x14ac:dyDescent="0.25">
      <c r="B84" s="18">
        <v>74</v>
      </c>
      <c r="C84" s="16"/>
      <c r="D84" s="17"/>
      <c r="E84" s="17"/>
      <c r="F84" s="17"/>
      <c r="G84" s="37" t="str">
        <f>IFERROR(VLOOKUP(KGBKH[[#This Row],[Cikk megnevezés]],Adat!AU:AV,2,0),"")</f>
        <v/>
      </c>
      <c r="H84" s="10"/>
      <c r="I84" s="9"/>
    </row>
    <row r="85" spans="2:9" ht="30" customHeight="1" thickBot="1" x14ac:dyDescent="0.25">
      <c r="B85" s="18">
        <v>75</v>
      </c>
      <c r="C85" s="16"/>
      <c r="D85" s="17"/>
      <c r="E85" s="17"/>
      <c r="F85" s="17"/>
      <c r="G85" s="37" t="str">
        <f>IFERROR(VLOOKUP(KGBKH[[#This Row],[Cikk megnevezés]],Adat!AU:AV,2,0),"")</f>
        <v/>
      </c>
      <c r="H85" s="10"/>
      <c r="I85" s="9"/>
    </row>
    <row r="86" spans="2:9" ht="30" customHeight="1" thickBot="1" x14ac:dyDescent="0.25">
      <c r="B86" s="18">
        <v>76</v>
      </c>
      <c r="C86" s="16"/>
      <c r="D86" s="17"/>
      <c r="E86" s="17"/>
      <c r="F86" s="17"/>
      <c r="G86" s="37" t="str">
        <f>IFERROR(VLOOKUP(KGBKH[[#This Row],[Cikk megnevezés]],Adat!AU:AV,2,0),"")</f>
        <v/>
      </c>
      <c r="H86" s="10"/>
      <c r="I86" s="9"/>
    </row>
    <row r="87" spans="2:9" ht="30" customHeight="1" thickBot="1" x14ac:dyDescent="0.25">
      <c r="B87" s="18">
        <v>77</v>
      </c>
      <c r="C87" s="16"/>
      <c r="D87" s="17"/>
      <c r="E87" s="17"/>
      <c r="F87" s="17"/>
      <c r="G87" s="37" t="str">
        <f>IFERROR(VLOOKUP(KGBKH[[#This Row],[Cikk megnevezés]],Adat!AU:AV,2,0),"")</f>
        <v/>
      </c>
      <c r="H87" s="10"/>
      <c r="I87" s="9"/>
    </row>
    <row r="88" spans="2:9" ht="30" customHeight="1" thickBot="1" x14ac:dyDescent="0.25">
      <c r="B88" s="18">
        <v>78</v>
      </c>
      <c r="C88" s="16"/>
      <c r="D88" s="17"/>
      <c r="E88" s="17"/>
      <c r="F88" s="17"/>
      <c r="G88" s="37" t="str">
        <f>IFERROR(VLOOKUP(KGBKH[[#This Row],[Cikk megnevezés]],Adat!AU:AV,2,0),"")</f>
        <v/>
      </c>
      <c r="H88" s="10"/>
      <c r="I88" s="9"/>
    </row>
    <row r="89" spans="2:9" ht="30" customHeight="1" thickBot="1" x14ac:dyDescent="0.25">
      <c r="B89" s="18">
        <v>79</v>
      </c>
      <c r="C89" s="16"/>
      <c r="D89" s="17"/>
      <c r="E89" s="17"/>
      <c r="F89" s="17"/>
      <c r="G89" s="37" t="str">
        <f>IFERROR(VLOOKUP(KGBKH[[#This Row],[Cikk megnevezés]],Adat!AU:AV,2,0),"")</f>
        <v/>
      </c>
      <c r="H89" s="10"/>
      <c r="I89" s="9"/>
    </row>
    <row r="90" spans="2:9" ht="30" customHeight="1" thickBot="1" x14ac:dyDescent="0.25">
      <c r="B90" s="18">
        <v>80</v>
      </c>
      <c r="C90" s="16"/>
      <c r="D90" s="17"/>
      <c r="E90" s="17"/>
      <c r="F90" s="17"/>
      <c r="G90" s="37" t="str">
        <f>IFERROR(VLOOKUP(KGBKH[[#This Row],[Cikk megnevezés]],Adat!AU:AV,2,0),"")</f>
        <v/>
      </c>
      <c r="H90" s="10"/>
      <c r="I90" s="9"/>
    </row>
    <row r="91" spans="2:9" ht="30" customHeight="1" thickBot="1" x14ac:dyDescent="0.25">
      <c r="B91" s="18">
        <v>81</v>
      </c>
      <c r="C91" s="16"/>
      <c r="D91" s="17"/>
      <c r="E91" s="17"/>
      <c r="F91" s="17"/>
      <c r="G91" s="37" t="str">
        <f>IFERROR(VLOOKUP(KGBKH[[#This Row],[Cikk megnevezés]],Adat!AU:AV,2,0),"")</f>
        <v/>
      </c>
      <c r="H91" s="10"/>
      <c r="I91" s="9"/>
    </row>
    <row r="92" spans="2:9" ht="30" customHeight="1" thickBot="1" x14ac:dyDescent="0.25">
      <c r="B92" s="18">
        <v>82</v>
      </c>
      <c r="C92" s="16"/>
      <c r="D92" s="17"/>
      <c r="E92" s="17"/>
      <c r="F92" s="17"/>
      <c r="G92" s="37" t="str">
        <f>IFERROR(VLOOKUP(KGBKH[[#This Row],[Cikk megnevezés]],Adat!AU:AV,2,0),"")</f>
        <v/>
      </c>
      <c r="H92" s="10"/>
      <c r="I92" s="9"/>
    </row>
    <row r="93" spans="2:9" ht="30" customHeight="1" thickBot="1" x14ac:dyDescent="0.25">
      <c r="B93" s="18">
        <v>83</v>
      </c>
      <c r="C93" s="16"/>
      <c r="D93" s="17"/>
      <c r="E93" s="17"/>
      <c r="F93" s="17"/>
      <c r="G93" s="37" t="str">
        <f>IFERROR(VLOOKUP(KGBKH[[#This Row],[Cikk megnevezés]],Adat!AU:AV,2,0),"")</f>
        <v/>
      </c>
      <c r="H93" s="10"/>
      <c r="I93" s="9"/>
    </row>
    <row r="94" spans="2:9" ht="30" customHeight="1" thickBot="1" x14ac:dyDescent="0.25">
      <c r="B94" s="18">
        <v>84</v>
      </c>
      <c r="C94" s="16"/>
      <c r="D94" s="17"/>
      <c r="E94" s="17"/>
      <c r="F94" s="17"/>
      <c r="G94" s="37" t="str">
        <f>IFERROR(VLOOKUP(KGBKH[[#This Row],[Cikk megnevezés]],Adat!AU:AV,2,0),"")</f>
        <v/>
      </c>
      <c r="H94" s="10"/>
      <c r="I94" s="9"/>
    </row>
    <row r="95" spans="2:9" ht="30" customHeight="1" thickBot="1" x14ac:dyDescent="0.25">
      <c r="B95" s="18">
        <v>85</v>
      </c>
      <c r="C95" s="16"/>
      <c r="D95" s="17"/>
      <c r="E95" s="17"/>
      <c r="F95" s="17"/>
      <c r="G95" s="37" t="str">
        <f>IFERROR(VLOOKUP(KGBKH[[#This Row],[Cikk megnevezés]],Adat!AU:AV,2,0),"")</f>
        <v/>
      </c>
      <c r="H95" s="10"/>
      <c r="I95" s="9"/>
    </row>
    <row r="96" spans="2:9" ht="30" customHeight="1" thickBot="1" x14ac:dyDescent="0.25">
      <c r="B96" s="18">
        <v>86</v>
      </c>
      <c r="C96" s="16"/>
      <c r="D96" s="17"/>
      <c r="E96" s="17"/>
      <c r="F96" s="17"/>
      <c r="G96" s="37" t="str">
        <f>IFERROR(VLOOKUP(KGBKH[[#This Row],[Cikk megnevezés]],Adat!AU:AV,2,0),"")</f>
        <v/>
      </c>
      <c r="H96" s="10"/>
      <c r="I96" s="9"/>
    </row>
    <row r="97" spans="2:9" ht="30" customHeight="1" thickBot="1" x14ac:dyDescent="0.25">
      <c r="B97" s="18">
        <v>87</v>
      </c>
      <c r="C97" s="16"/>
      <c r="D97" s="17"/>
      <c r="E97" s="17"/>
      <c r="F97" s="17"/>
      <c r="G97" s="37" t="str">
        <f>IFERROR(VLOOKUP(KGBKH[[#This Row],[Cikk megnevezés]],Adat!AU:AV,2,0),"")</f>
        <v/>
      </c>
      <c r="H97" s="10"/>
      <c r="I97" s="9"/>
    </row>
    <row r="98" spans="2:9" ht="30" customHeight="1" thickBot="1" x14ac:dyDescent="0.25">
      <c r="B98" s="18">
        <v>88</v>
      </c>
      <c r="C98" s="16"/>
      <c r="D98" s="17"/>
      <c r="E98" s="17"/>
      <c r="F98" s="17"/>
      <c r="G98" s="37" t="str">
        <f>IFERROR(VLOOKUP(KGBKH[[#This Row],[Cikk megnevezés]],Adat!AU:AV,2,0),"")</f>
        <v/>
      </c>
      <c r="H98" s="10"/>
      <c r="I98" s="9"/>
    </row>
    <row r="99" spans="2:9" ht="30" customHeight="1" thickBot="1" x14ac:dyDescent="0.25">
      <c r="B99" s="18">
        <v>89</v>
      </c>
      <c r="C99" s="16"/>
      <c r="D99" s="17"/>
      <c r="E99" s="17"/>
      <c r="F99" s="17"/>
      <c r="G99" s="37" t="str">
        <f>IFERROR(VLOOKUP(KGBKH[[#This Row],[Cikk megnevezés]],Adat!AU:AV,2,0),"")</f>
        <v/>
      </c>
      <c r="H99" s="10"/>
      <c r="I99" s="9"/>
    </row>
    <row r="100" spans="2:9" ht="30" customHeight="1" thickBot="1" x14ac:dyDescent="0.25">
      <c r="B100" s="18">
        <v>90</v>
      </c>
      <c r="C100" s="16"/>
      <c r="D100" s="17"/>
      <c r="E100" s="17"/>
      <c r="F100" s="17"/>
      <c r="G100" s="37" t="str">
        <f>IFERROR(VLOOKUP(KGBKH[[#This Row],[Cikk megnevezés]],Adat!AU:AV,2,0),"")</f>
        <v/>
      </c>
      <c r="H100" s="10"/>
      <c r="I100" s="9"/>
    </row>
    <row r="101" spans="2:9" ht="30" customHeight="1" thickBot="1" x14ac:dyDescent="0.25">
      <c r="B101" s="18">
        <v>91</v>
      </c>
      <c r="C101" s="16"/>
      <c r="D101" s="17"/>
      <c r="E101" s="17"/>
      <c r="F101" s="17"/>
      <c r="G101" s="37" t="str">
        <f>IFERROR(VLOOKUP(KGBKH[[#This Row],[Cikk megnevezés]],Adat!AU:AV,2,0),"")</f>
        <v/>
      </c>
      <c r="H101" s="10"/>
      <c r="I101" s="9"/>
    </row>
    <row r="102" spans="2:9" ht="30" customHeight="1" thickBot="1" x14ac:dyDescent="0.25">
      <c r="B102" s="18">
        <v>92</v>
      </c>
      <c r="C102" s="16"/>
      <c r="D102" s="17"/>
      <c r="E102" s="17"/>
      <c r="F102" s="17"/>
      <c r="G102" s="37" t="str">
        <f>IFERROR(VLOOKUP(KGBKH[[#This Row],[Cikk megnevezés]],Adat!AU:AV,2,0),"")</f>
        <v/>
      </c>
      <c r="H102" s="10"/>
      <c r="I102" s="9"/>
    </row>
    <row r="103" spans="2:9" ht="30" customHeight="1" thickBot="1" x14ac:dyDescent="0.25">
      <c r="B103" s="18">
        <v>93</v>
      </c>
      <c r="C103" s="16"/>
      <c r="D103" s="17"/>
      <c r="E103" s="17"/>
      <c r="F103" s="17"/>
      <c r="G103" s="37" t="str">
        <f>IFERROR(VLOOKUP(KGBKH[[#This Row],[Cikk megnevezés]],Adat!AU:AV,2,0),"")</f>
        <v/>
      </c>
      <c r="H103" s="10"/>
      <c r="I103" s="9"/>
    </row>
    <row r="104" spans="2:9" ht="30" customHeight="1" thickBot="1" x14ac:dyDescent="0.25">
      <c r="B104" s="18">
        <v>94</v>
      </c>
      <c r="C104" s="16"/>
      <c r="D104" s="17"/>
      <c r="E104" s="17"/>
      <c r="F104" s="17"/>
      <c r="G104" s="37" t="str">
        <f>IFERROR(VLOOKUP(KGBKH[[#This Row],[Cikk megnevezés]],Adat!AU:AV,2,0),"")</f>
        <v/>
      </c>
      <c r="H104" s="10"/>
      <c r="I104" s="9"/>
    </row>
    <row r="105" spans="2:9" ht="30" customHeight="1" thickBot="1" x14ac:dyDescent="0.25">
      <c r="B105" s="18">
        <v>95</v>
      </c>
      <c r="C105" s="16"/>
      <c r="D105" s="17"/>
      <c r="E105" s="17"/>
      <c r="F105" s="17"/>
      <c r="G105" s="37" t="str">
        <f>IFERROR(VLOOKUP(KGBKH[[#This Row],[Cikk megnevezés]],Adat!AU:AV,2,0),"")</f>
        <v/>
      </c>
      <c r="H105" s="10"/>
      <c r="I105" s="9"/>
    </row>
    <row r="106" spans="2:9" ht="30" customHeight="1" thickBot="1" x14ac:dyDescent="0.25">
      <c r="B106" s="18">
        <v>96</v>
      </c>
      <c r="C106" s="16"/>
      <c r="D106" s="17"/>
      <c r="E106" s="17"/>
      <c r="F106" s="17"/>
      <c r="G106" s="37" t="str">
        <f>IFERROR(VLOOKUP(KGBKH[[#This Row],[Cikk megnevezés]],Adat!AU:AV,2,0),"")</f>
        <v/>
      </c>
      <c r="H106" s="10"/>
      <c r="I106" s="9"/>
    </row>
    <row r="107" spans="2:9" ht="30" customHeight="1" thickBot="1" x14ac:dyDescent="0.25">
      <c r="B107" s="18">
        <v>97</v>
      </c>
      <c r="C107" s="16"/>
      <c r="D107" s="17"/>
      <c r="E107" s="17"/>
      <c r="F107" s="17"/>
      <c r="G107" s="37" t="str">
        <f>IFERROR(VLOOKUP(KGBKH[[#This Row],[Cikk megnevezés]],Adat!AU:AV,2,0),"")</f>
        <v/>
      </c>
      <c r="H107" s="10"/>
      <c r="I107" s="9"/>
    </row>
    <row r="108" spans="2:9" ht="30" customHeight="1" thickBot="1" x14ac:dyDescent="0.25">
      <c r="B108" s="18">
        <v>98</v>
      </c>
      <c r="C108" s="16"/>
      <c r="D108" s="17"/>
      <c r="E108" s="17"/>
      <c r="F108" s="17"/>
      <c r="G108" s="37" t="str">
        <f>IFERROR(VLOOKUP(KGBKH[[#This Row],[Cikk megnevezés]],Adat!AU:AV,2,0),"")</f>
        <v/>
      </c>
      <c r="H108" s="10"/>
      <c r="I108" s="9"/>
    </row>
    <row r="109" spans="2:9" ht="30" customHeight="1" thickBot="1" x14ac:dyDescent="0.25">
      <c r="B109" s="18">
        <v>99</v>
      </c>
      <c r="C109" s="16"/>
      <c r="D109" s="17"/>
      <c r="E109" s="17"/>
      <c r="F109" s="17"/>
      <c r="G109" s="37" t="str">
        <f>IFERROR(VLOOKUP(KGBKH[[#This Row],[Cikk megnevezés]],Adat!AU:AV,2,0),"")</f>
        <v/>
      </c>
      <c r="H109" s="10"/>
      <c r="I109" s="9"/>
    </row>
    <row r="110" spans="2:9" ht="30" customHeight="1" thickBot="1" x14ac:dyDescent="0.25">
      <c r="B110" s="18">
        <v>100</v>
      </c>
      <c r="C110" s="16"/>
      <c r="D110" s="17"/>
      <c r="E110" s="17"/>
      <c r="F110" s="17"/>
      <c r="G110" s="37" t="str">
        <f>IFERROR(VLOOKUP(KGBKH[[#This Row],[Cikk megnevezés]],Adat!AU:AV,2,0),"")</f>
        <v/>
      </c>
      <c r="H110" s="10"/>
      <c r="I110" s="9"/>
    </row>
    <row r="111" spans="2:9" ht="30" customHeight="1" thickBot="1" x14ac:dyDescent="0.25">
      <c r="B111" s="18">
        <v>101</v>
      </c>
      <c r="C111" s="16"/>
      <c r="D111" s="17"/>
      <c r="E111" s="17"/>
      <c r="F111" s="17"/>
      <c r="G111" s="37" t="str">
        <f>IFERROR(VLOOKUP(KGBKH[[#This Row],[Cikk megnevezés]],Adat!AU:AV,2,0),"")</f>
        <v/>
      </c>
      <c r="H111" s="10"/>
      <c r="I111" s="9"/>
    </row>
    <row r="112" spans="2:9" ht="30" customHeight="1" thickBot="1" x14ac:dyDescent="0.25">
      <c r="B112" s="18">
        <v>102</v>
      </c>
      <c r="C112" s="16"/>
      <c r="D112" s="17"/>
      <c r="E112" s="17"/>
      <c r="F112" s="17"/>
      <c r="G112" s="37" t="str">
        <f>IFERROR(VLOOKUP(KGBKH[[#This Row],[Cikk megnevezés]],Adat!AU:AV,2,0),"")</f>
        <v/>
      </c>
      <c r="H112" s="10"/>
      <c r="I112" s="9"/>
    </row>
    <row r="113" spans="2:9" ht="30" customHeight="1" thickBot="1" x14ac:dyDescent="0.25">
      <c r="B113" s="18">
        <v>103</v>
      </c>
      <c r="C113" s="16"/>
      <c r="D113" s="17"/>
      <c r="E113" s="17"/>
      <c r="F113" s="17"/>
      <c r="G113" s="37" t="str">
        <f>IFERROR(VLOOKUP(KGBKH[[#This Row],[Cikk megnevezés]],Adat!AU:AV,2,0),"")</f>
        <v/>
      </c>
      <c r="H113" s="10"/>
      <c r="I113" s="9"/>
    </row>
    <row r="114" spans="2:9" ht="30" customHeight="1" thickBot="1" x14ac:dyDescent="0.25">
      <c r="B114" s="18">
        <v>104</v>
      </c>
      <c r="C114" s="16"/>
      <c r="D114" s="17"/>
      <c r="E114" s="17"/>
      <c r="F114" s="17"/>
      <c r="G114" s="37" t="str">
        <f>IFERROR(VLOOKUP(KGBKH[[#This Row],[Cikk megnevezés]],Adat!AU:AV,2,0),"")</f>
        <v/>
      </c>
      <c r="H114" s="10"/>
      <c r="I114" s="9"/>
    </row>
    <row r="115" spans="2:9" ht="30" customHeight="1" thickBot="1" x14ac:dyDescent="0.25">
      <c r="B115" s="18">
        <v>105</v>
      </c>
      <c r="C115" s="16"/>
      <c r="D115" s="17"/>
      <c r="E115" s="17"/>
      <c r="F115" s="17"/>
      <c r="G115" s="37" t="str">
        <f>IFERROR(VLOOKUP(KGBKH[[#This Row],[Cikk megnevezés]],Adat!AU:AV,2,0),"")</f>
        <v/>
      </c>
      <c r="H115" s="10"/>
      <c r="I115" s="9"/>
    </row>
    <row r="116" spans="2:9" ht="30" customHeight="1" thickBot="1" x14ac:dyDescent="0.25">
      <c r="B116" s="18">
        <v>106</v>
      </c>
      <c r="C116" s="16"/>
      <c r="D116" s="17"/>
      <c r="E116" s="17"/>
      <c r="F116" s="17"/>
      <c r="G116" s="37" t="str">
        <f>IFERROR(VLOOKUP(KGBKH[[#This Row],[Cikk megnevezés]],Adat!AU:AV,2,0),"")</f>
        <v/>
      </c>
      <c r="H116" s="10"/>
      <c r="I116" s="9"/>
    </row>
    <row r="117" spans="2:9" ht="30" customHeight="1" thickBot="1" x14ac:dyDescent="0.25">
      <c r="B117" s="18">
        <v>107</v>
      </c>
      <c r="C117" s="16"/>
      <c r="D117" s="17"/>
      <c r="E117" s="17"/>
      <c r="F117" s="17"/>
      <c r="G117" s="37" t="str">
        <f>IFERROR(VLOOKUP(KGBKH[[#This Row],[Cikk megnevezés]],Adat!AU:AV,2,0),"")</f>
        <v/>
      </c>
      <c r="H117" s="10"/>
      <c r="I117" s="9"/>
    </row>
    <row r="118" spans="2:9" ht="30" customHeight="1" thickBot="1" x14ac:dyDescent="0.25">
      <c r="B118" s="18">
        <v>108</v>
      </c>
      <c r="C118" s="16"/>
      <c r="D118" s="17"/>
      <c r="E118" s="17"/>
      <c r="F118" s="17"/>
      <c r="G118" s="37" t="str">
        <f>IFERROR(VLOOKUP(KGBKH[[#This Row],[Cikk megnevezés]],Adat!AU:AV,2,0),"")</f>
        <v/>
      </c>
      <c r="H118" s="10"/>
      <c r="I118" s="9"/>
    </row>
    <row r="119" spans="2:9" ht="30" customHeight="1" thickBot="1" x14ac:dyDescent="0.25">
      <c r="B119" s="18">
        <v>109</v>
      </c>
      <c r="C119" s="16"/>
      <c r="D119" s="17"/>
      <c r="E119" s="17"/>
      <c r="F119" s="17"/>
      <c r="G119" s="37" t="str">
        <f>IFERROR(VLOOKUP(KGBKH[[#This Row],[Cikk megnevezés]],Adat!AU:AV,2,0),"")</f>
        <v/>
      </c>
      <c r="H119" s="10"/>
      <c r="I119" s="9"/>
    </row>
    <row r="120" spans="2:9" ht="30" customHeight="1" thickBot="1" x14ac:dyDescent="0.25">
      <c r="B120" s="18">
        <v>110</v>
      </c>
      <c r="C120" s="16"/>
      <c r="D120" s="17"/>
      <c r="E120" s="17"/>
      <c r="F120" s="17"/>
      <c r="G120" s="37" t="str">
        <f>IFERROR(VLOOKUP(KGBKH[[#This Row],[Cikk megnevezés]],Adat!AU:AV,2,0),"")</f>
        <v/>
      </c>
      <c r="H120" s="10"/>
      <c r="I120" s="9"/>
    </row>
    <row r="121" spans="2:9" ht="30" customHeight="1" thickBot="1" x14ac:dyDescent="0.25">
      <c r="B121" s="18">
        <v>111</v>
      </c>
      <c r="C121" s="16"/>
      <c r="D121" s="32"/>
      <c r="E121" s="59"/>
      <c r="F121" s="17"/>
      <c r="G121" s="60" t="str">
        <f>IFERROR(VLOOKUP(KGBKH[[#This Row],[Cikk megnevezés]],Adat!AU:AV,2,0),"")</f>
        <v/>
      </c>
      <c r="H121" s="33"/>
      <c r="I121" s="9"/>
    </row>
    <row r="122" spans="2:9" ht="30" customHeight="1" thickBot="1" x14ac:dyDescent="0.25">
      <c r="B122" s="18">
        <v>112</v>
      </c>
      <c r="C122" s="16"/>
      <c r="D122" s="32"/>
      <c r="E122" s="59"/>
      <c r="F122" s="17"/>
      <c r="G122" s="60" t="str">
        <f>IFERROR(VLOOKUP(KGBKH[[#This Row],[Cikk megnevezés]],Adat!AU:AV,2,0),"")</f>
        <v/>
      </c>
      <c r="H122" s="33"/>
      <c r="I122" s="9"/>
    </row>
    <row r="123" spans="2:9" ht="30" customHeight="1" thickBot="1" x14ac:dyDescent="0.25">
      <c r="B123" s="18">
        <v>113</v>
      </c>
      <c r="C123" s="16"/>
      <c r="D123" s="32"/>
      <c r="E123" s="59"/>
      <c r="F123" s="17"/>
      <c r="G123" s="60" t="str">
        <f>IFERROR(VLOOKUP(KGBKH[[#This Row],[Cikk megnevezés]],Adat!AU:AV,2,0),"")</f>
        <v/>
      </c>
      <c r="H123" s="33"/>
      <c r="I123" s="9"/>
    </row>
    <row r="124" spans="2:9" ht="30" customHeight="1" thickBot="1" x14ac:dyDescent="0.25">
      <c r="B124" s="18">
        <v>114</v>
      </c>
      <c r="C124" s="16"/>
      <c r="D124" s="32"/>
      <c r="E124" s="59"/>
      <c r="F124" s="17"/>
      <c r="G124" s="60" t="str">
        <f>IFERROR(VLOOKUP(KGBKH[[#This Row],[Cikk megnevezés]],Adat!AU:AV,2,0),"")</f>
        <v/>
      </c>
      <c r="H124" s="33"/>
      <c r="I124" s="9"/>
    </row>
    <row r="125" spans="2:9" ht="30" customHeight="1" thickBot="1" x14ac:dyDescent="0.25">
      <c r="B125" s="18">
        <v>115</v>
      </c>
      <c r="C125" s="16"/>
      <c r="D125" s="32"/>
      <c r="E125" s="59"/>
      <c r="F125" s="17"/>
      <c r="G125" s="60" t="str">
        <f>IFERROR(VLOOKUP(KGBKH[[#This Row],[Cikk megnevezés]],Adat!AU:AV,2,0),"")</f>
        <v/>
      </c>
      <c r="H125" s="33"/>
      <c r="I125" s="9"/>
    </row>
    <row r="126" spans="2:9" ht="30" customHeight="1" thickBot="1" x14ac:dyDescent="0.25">
      <c r="B126" s="18">
        <v>116</v>
      </c>
      <c r="C126" s="16"/>
      <c r="D126" s="32"/>
      <c r="E126" s="59"/>
      <c r="F126" s="17"/>
      <c r="G126" s="60" t="str">
        <f>IFERROR(VLOOKUP(KGBKH[[#This Row],[Cikk megnevezés]],Adat!AU:AV,2,0),"")</f>
        <v/>
      </c>
      <c r="H126" s="33"/>
      <c r="I126" s="9"/>
    </row>
    <row r="127" spans="2:9" ht="30" customHeight="1" thickBot="1" x14ac:dyDescent="0.25">
      <c r="B127" s="18">
        <v>117</v>
      </c>
      <c r="C127" s="16"/>
      <c r="D127" s="32"/>
      <c r="E127" s="59"/>
      <c r="F127" s="17"/>
      <c r="G127" s="60" t="str">
        <f>IFERROR(VLOOKUP(KGBKH[[#This Row],[Cikk megnevezés]],Adat!AU:AV,2,0),"")</f>
        <v/>
      </c>
      <c r="H127" s="33"/>
      <c r="I127" s="9"/>
    </row>
    <row r="128" spans="2:9" ht="30" customHeight="1" thickBot="1" x14ac:dyDescent="0.25">
      <c r="B128" s="18">
        <v>118</v>
      </c>
      <c r="C128" s="16"/>
      <c r="D128" s="32"/>
      <c r="E128" s="59"/>
      <c r="F128" s="17"/>
      <c r="G128" s="60" t="str">
        <f>IFERROR(VLOOKUP(KGBKH[[#This Row],[Cikk megnevezés]],Adat!AU:AV,2,0),"")</f>
        <v/>
      </c>
      <c r="H128" s="33"/>
      <c r="I128" s="9"/>
    </row>
    <row r="129" spans="2:9" ht="30" customHeight="1" thickBot="1" x14ac:dyDescent="0.25">
      <c r="B129" s="18">
        <v>119</v>
      </c>
      <c r="C129" s="16"/>
      <c r="D129" s="32"/>
      <c r="E129" s="59"/>
      <c r="F129" s="17"/>
      <c r="G129" s="60" t="str">
        <f>IFERROR(VLOOKUP(KGBKH[[#This Row],[Cikk megnevezés]],Adat!AU:AV,2,0),"")</f>
        <v/>
      </c>
      <c r="H129" s="33"/>
      <c r="I129" s="9"/>
    </row>
    <row r="130" spans="2:9" ht="30" customHeight="1" thickBot="1" x14ac:dyDescent="0.25">
      <c r="B130" s="18">
        <v>120</v>
      </c>
      <c r="C130" s="16"/>
      <c r="D130" s="32"/>
      <c r="E130" s="59"/>
      <c r="F130" s="17"/>
      <c r="G130" s="60" t="str">
        <f>IFERROR(VLOOKUP(KGBKH[[#This Row],[Cikk megnevezés]],Adat!AU:AV,2,0),"")</f>
        <v/>
      </c>
      <c r="H130" s="33"/>
      <c r="I130" s="9"/>
    </row>
    <row r="131" spans="2:9" ht="30" customHeight="1" thickBot="1" x14ac:dyDescent="0.25">
      <c r="B131" s="18">
        <v>121</v>
      </c>
      <c r="C131" s="16"/>
      <c r="D131" s="32"/>
      <c r="E131" s="59"/>
      <c r="F131" s="17"/>
      <c r="G131" s="60" t="str">
        <f>IFERROR(VLOOKUP(KGBKH[[#This Row],[Cikk megnevezés]],Adat!AU:AV,2,0),"")</f>
        <v/>
      </c>
      <c r="H131" s="33"/>
      <c r="I131" s="9"/>
    </row>
    <row r="132" spans="2:9" ht="30" customHeight="1" thickBot="1" x14ac:dyDescent="0.25">
      <c r="B132" s="18">
        <v>122</v>
      </c>
      <c r="C132" s="16"/>
      <c r="D132" s="32"/>
      <c r="E132" s="59"/>
      <c r="F132" s="17"/>
      <c r="G132" s="60" t="str">
        <f>IFERROR(VLOOKUP(KGBKH[[#This Row],[Cikk megnevezés]],Adat!AU:AV,2,0),"")</f>
        <v/>
      </c>
      <c r="H132" s="33"/>
      <c r="I132" s="9"/>
    </row>
    <row r="133" spans="2:9" ht="30" customHeight="1" thickBot="1" x14ac:dyDescent="0.25">
      <c r="B133" s="18">
        <v>123</v>
      </c>
      <c r="C133" s="16"/>
      <c r="D133" s="32"/>
      <c r="E133" s="59"/>
      <c r="F133" s="17"/>
      <c r="G133" s="60" t="str">
        <f>IFERROR(VLOOKUP(KGBKH[[#This Row],[Cikk megnevezés]],Adat!AU:AV,2,0),"")</f>
        <v/>
      </c>
      <c r="H133" s="33"/>
      <c r="I133" s="9"/>
    </row>
    <row r="134" spans="2:9" ht="30" customHeight="1" thickBot="1" x14ac:dyDescent="0.25">
      <c r="B134" s="18">
        <v>124</v>
      </c>
      <c r="C134" s="16"/>
      <c r="D134" s="32"/>
      <c r="E134" s="59"/>
      <c r="F134" s="17"/>
      <c r="G134" s="60" t="str">
        <f>IFERROR(VLOOKUP(KGBKH[[#This Row],[Cikk megnevezés]],Adat!AU:AV,2,0),"")</f>
        <v/>
      </c>
      <c r="H134" s="33"/>
      <c r="I134" s="9"/>
    </row>
    <row r="135" spans="2:9" ht="30" customHeight="1" thickBot="1" x14ac:dyDescent="0.25">
      <c r="B135" s="18">
        <v>125</v>
      </c>
      <c r="C135" s="16"/>
      <c r="D135" s="32"/>
      <c r="E135" s="59"/>
      <c r="F135" s="17"/>
      <c r="G135" s="60" t="str">
        <f>IFERROR(VLOOKUP(KGBKH[[#This Row],[Cikk megnevezés]],Adat!AU:AV,2,0),"")</f>
        <v/>
      </c>
      <c r="H135" s="33"/>
      <c r="I135" s="9"/>
    </row>
    <row r="136" spans="2:9" ht="30" customHeight="1" thickBot="1" x14ac:dyDescent="0.25">
      <c r="B136" s="18">
        <v>126</v>
      </c>
      <c r="C136" s="16"/>
      <c r="D136" s="32"/>
      <c r="E136" s="59"/>
      <c r="F136" s="17"/>
      <c r="G136" s="60" t="str">
        <f>IFERROR(VLOOKUP(KGBKH[[#This Row],[Cikk megnevezés]],Adat!AU:AV,2,0),"")</f>
        <v/>
      </c>
      <c r="H136" s="33"/>
      <c r="I136" s="9"/>
    </row>
    <row r="137" spans="2:9" ht="30" customHeight="1" thickBot="1" x14ac:dyDescent="0.25">
      <c r="B137" s="18">
        <v>127</v>
      </c>
      <c r="C137" s="16"/>
      <c r="D137" s="32"/>
      <c r="E137" s="59"/>
      <c r="F137" s="17"/>
      <c r="G137" s="60" t="str">
        <f>IFERROR(VLOOKUP(KGBKH[[#This Row],[Cikk megnevezés]],Adat!AU:AV,2,0),"")</f>
        <v/>
      </c>
      <c r="H137" s="33"/>
      <c r="I137" s="9"/>
    </row>
    <row r="138" spans="2:9" ht="30" customHeight="1" thickBot="1" x14ac:dyDescent="0.25">
      <c r="B138" s="18">
        <v>128</v>
      </c>
      <c r="C138" s="16"/>
      <c r="D138" s="32"/>
      <c r="E138" s="59"/>
      <c r="F138" s="17"/>
      <c r="G138" s="60" t="str">
        <f>IFERROR(VLOOKUP(KGBKH[[#This Row],[Cikk megnevezés]],Adat!AU:AV,2,0),"")</f>
        <v/>
      </c>
      <c r="H138" s="33"/>
      <c r="I138" s="9"/>
    </row>
    <row r="139" spans="2:9" ht="30" customHeight="1" thickBot="1" x14ac:dyDescent="0.25">
      <c r="B139" s="18">
        <v>129</v>
      </c>
      <c r="C139" s="16"/>
      <c r="D139" s="32"/>
      <c r="E139" s="59"/>
      <c r="F139" s="17"/>
      <c r="G139" s="60" t="str">
        <f>IFERROR(VLOOKUP(KGBKH[[#This Row],[Cikk megnevezés]],Adat!AU:AV,2,0),"")</f>
        <v/>
      </c>
      <c r="H139" s="33"/>
      <c r="I139" s="9"/>
    </row>
    <row r="140" spans="2:9" ht="30" customHeight="1" thickBot="1" x14ac:dyDescent="0.25">
      <c r="B140" s="18">
        <v>130</v>
      </c>
      <c r="C140" s="16"/>
      <c r="D140" s="32"/>
      <c r="E140" s="59"/>
      <c r="F140" s="17"/>
      <c r="G140" s="60" t="str">
        <f>IFERROR(VLOOKUP(KGBKH[[#This Row],[Cikk megnevezés]],Adat!AU:AV,2,0),"")</f>
        <v/>
      </c>
      <c r="H140" s="33"/>
      <c r="I140" s="9"/>
    </row>
    <row r="141" spans="2:9" ht="30" customHeight="1" thickBot="1" x14ac:dyDescent="0.25">
      <c r="B141" s="18">
        <v>131</v>
      </c>
      <c r="C141" s="16"/>
      <c r="D141" s="32"/>
      <c r="E141" s="59"/>
      <c r="F141" s="17"/>
      <c r="G141" s="60" t="str">
        <f>IFERROR(VLOOKUP(KGBKH[[#This Row],[Cikk megnevezés]],Adat!AU:AV,2,0),"")</f>
        <v/>
      </c>
      <c r="H141" s="33"/>
      <c r="I141" s="9"/>
    </row>
    <row r="142" spans="2:9" ht="30" customHeight="1" thickBot="1" x14ac:dyDescent="0.25">
      <c r="B142" s="18">
        <v>132</v>
      </c>
      <c r="C142" s="16"/>
      <c r="D142" s="32"/>
      <c r="E142" s="59"/>
      <c r="F142" s="17"/>
      <c r="G142" s="60" t="str">
        <f>IFERROR(VLOOKUP(KGBKH[[#This Row],[Cikk megnevezés]],Adat!AU:AV,2,0),"")</f>
        <v/>
      </c>
      <c r="H142" s="33"/>
      <c r="I142" s="9"/>
    </row>
    <row r="143" spans="2:9" ht="30" customHeight="1" thickBot="1" x14ac:dyDescent="0.25">
      <c r="B143" s="18">
        <v>133</v>
      </c>
      <c r="C143" s="16"/>
      <c r="D143" s="32"/>
      <c r="E143" s="59"/>
      <c r="F143" s="17"/>
      <c r="G143" s="60" t="str">
        <f>IFERROR(VLOOKUP(KGBKH[[#This Row],[Cikk megnevezés]],Adat!AU:AV,2,0),"")</f>
        <v/>
      </c>
      <c r="H143" s="33"/>
      <c r="I143" s="9"/>
    </row>
    <row r="144" spans="2:9" ht="30" customHeight="1" thickBot="1" x14ac:dyDescent="0.25">
      <c r="B144" s="18">
        <v>134</v>
      </c>
      <c r="C144" s="16"/>
      <c r="D144" s="32"/>
      <c r="E144" s="59"/>
      <c r="F144" s="17"/>
      <c r="G144" s="60" t="str">
        <f>IFERROR(VLOOKUP(KGBKH[[#This Row],[Cikk megnevezés]],Adat!AU:AV,2,0),"")</f>
        <v/>
      </c>
      <c r="H144" s="33"/>
      <c r="I144" s="9"/>
    </row>
    <row r="145" spans="2:9" ht="30" customHeight="1" thickBot="1" x14ac:dyDescent="0.25">
      <c r="B145" s="18">
        <v>135</v>
      </c>
      <c r="C145" s="16"/>
      <c r="D145" s="32"/>
      <c r="E145" s="59"/>
      <c r="F145" s="17"/>
      <c r="G145" s="60" t="str">
        <f>IFERROR(VLOOKUP(KGBKH[[#This Row],[Cikk megnevezés]],Adat!AU:AV,2,0),"")</f>
        <v/>
      </c>
      <c r="H145" s="33"/>
      <c r="I145" s="9"/>
    </row>
    <row r="146" spans="2:9" ht="30" customHeight="1" thickBot="1" x14ac:dyDescent="0.25">
      <c r="B146" s="18">
        <v>136</v>
      </c>
      <c r="C146" s="16"/>
      <c r="D146" s="32"/>
      <c r="E146" s="59"/>
      <c r="F146" s="17"/>
      <c r="G146" s="60" t="str">
        <f>IFERROR(VLOOKUP(KGBKH[[#This Row],[Cikk megnevezés]],Adat!AU:AV,2,0),"")</f>
        <v/>
      </c>
      <c r="H146" s="33"/>
      <c r="I146" s="9"/>
    </row>
    <row r="147" spans="2:9" ht="30" customHeight="1" thickBot="1" x14ac:dyDescent="0.25">
      <c r="B147" s="18">
        <v>137</v>
      </c>
      <c r="C147" s="16"/>
      <c r="D147" s="32"/>
      <c r="E147" s="59"/>
      <c r="F147" s="17"/>
      <c r="G147" s="60" t="str">
        <f>IFERROR(VLOOKUP(KGBKH[[#This Row],[Cikk megnevezés]],Adat!AU:AV,2,0),"")</f>
        <v/>
      </c>
      <c r="H147" s="33"/>
      <c r="I147" s="9"/>
    </row>
    <row r="148" spans="2:9" ht="30" customHeight="1" thickBot="1" x14ac:dyDescent="0.25">
      <c r="B148" s="18">
        <v>138</v>
      </c>
      <c r="C148" s="16"/>
      <c r="D148" s="32"/>
      <c r="E148" s="59"/>
      <c r="F148" s="17"/>
      <c r="G148" s="60" t="str">
        <f>IFERROR(VLOOKUP(KGBKH[[#This Row],[Cikk megnevezés]],Adat!AU:AV,2,0),"")</f>
        <v/>
      </c>
      <c r="H148" s="33"/>
      <c r="I148" s="9"/>
    </row>
    <row r="149" spans="2:9" ht="30" customHeight="1" thickBot="1" x14ac:dyDescent="0.25">
      <c r="B149" s="18">
        <v>139</v>
      </c>
      <c r="C149" s="16"/>
      <c r="D149" s="32"/>
      <c r="E149" s="59"/>
      <c r="F149" s="17"/>
      <c r="G149" s="60" t="str">
        <f>IFERROR(VLOOKUP(KGBKH[[#This Row],[Cikk megnevezés]],Adat!AU:AV,2,0),"")</f>
        <v/>
      </c>
      <c r="H149" s="33"/>
      <c r="I149" s="9"/>
    </row>
    <row r="150" spans="2:9" ht="30" customHeight="1" thickBot="1" x14ac:dyDescent="0.25">
      <c r="B150" s="18">
        <v>140</v>
      </c>
      <c r="C150" s="16"/>
      <c r="D150" s="32"/>
      <c r="E150" s="59"/>
      <c r="F150" s="17"/>
      <c r="G150" s="60" t="str">
        <f>IFERROR(VLOOKUP(KGBKH[[#This Row],[Cikk megnevezés]],Adat!AU:AV,2,0),"")</f>
        <v/>
      </c>
      <c r="H150" s="33"/>
      <c r="I150" s="9"/>
    </row>
    <row r="151" spans="2:9" ht="30" customHeight="1" thickBot="1" x14ac:dyDescent="0.25">
      <c r="B151" s="18">
        <v>141</v>
      </c>
      <c r="C151" s="16"/>
      <c r="D151" s="32"/>
      <c r="E151" s="59"/>
      <c r="F151" s="17"/>
      <c r="G151" s="60" t="str">
        <f>IFERROR(VLOOKUP(KGBKH[[#This Row],[Cikk megnevezés]],Adat!AU:AV,2,0),"")</f>
        <v/>
      </c>
      <c r="H151" s="33"/>
      <c r="I151" s="9"/>
    </row>
    <row r="152" spans="2:9" ht="30" customHeight="1" thickBot="1" x14ac:dyDescent="0.25">
      <c r="B152" s="18">
        <v>142</v>
      </c>
      <c r="C152" s="16"/>
      <c r="D152" s="32"/>
      <c r="E152" s="59"/>
      <c r="F152" s="17"/>
      <c r="G152" s="60" t="str">
        <f>IFERROR(VLOOKUP(KGBKH[[#This Row],[Cikk megnevezés]],Adat!AU:AV,2,0),"")</f>
        <v/>
      </c>
      <c r="H152" s="33"/>
      <c r="I152" s="9"/>
    </row>
    <row r="153" spans="2:9" ht="30" customHeight="1" thickBot="1" x14ac:dyDescent="0.25">
      <c r="B153" s="18">
        <v>143</v>
      </c>
      <c r="C153" s="16"/>
      <c r="D153" s="32"/>
      <c r="E153" s="59"/>
      <c r="F153" s="17"/>
      <c r="G153" s="60" t="str">
        <f>IFERROR(VLOOKUP(KGBKH[[#This Row],[Cikk megnevezés]],Adat!AU:AV,2,0),"")</f>
        <v/>
      </c>
      <c r="H153" s="33"/>
      <c r="I153" s="9"/>
    </row>
    <row r="154" spans="2:9" ht="30" customHeight="1" thickBot="1" x14ac:dyDescent="0.25">
      <c r="B154" s="18">
        <v>144</v>
      </c>
      <c r="C154" s="16"/>
      <c r="D154" s="32"/>
      <c r="E154" s="59"/>
      <c r="F154" s="17"/>
      <c r="G154" s="60" t="str">
        <f>IFERROR(VLOOKUP(KGBKH[[#This Row],[Cikk megnevezés]],Adat!AU:AV,2,0),"")</f>
        <v/>
      </c>
      <c r="H154" s="33"/>
      <c r="I154" s="9"/>
    </row>
    <row r="155" spans="2:9" ht="30" customHeight="1" thickBot="1" x14ac:dyDescent="0.25">
      <c r="B155" s="18">
        <v>145</v>
      </c>
      <c r="C155" s="16"/>
      <c r="D155" s="32"/>
      <c r="E155" s="59"/>
      <c r="F155" s="17"/>
      <c r="G155" s="60" t="str">
        <f>IFERROR(VLOOKUP(KGBKH[[#This Row],[Cikk megnevezés]],Adat!AU:AV,2,0),"")</f>
        <v/>
      </c>
      <c r="H155" s="33"/>
      <c r="I155" s="9"/>
    </row>
    <row r="156" spans="2:9" ht="30" customHeight="1" thickBot="1" x14ac:dyDescent="0.25">
      <c r="B156" s="18">
        <v>146</v>
      </c>
      <c r="C156" s="16"/>
      <c r="D156" s="32"/>
      <c r="E156" s="59"/>
      <c r="F156" s="17"/>
      <c r="G156" s="60" t="str">
        <f>IFERROR(VLOOKUP(KGBKH[[#This Row],[Cikk megnevezés]],Adat!AU:AV,2,0),"")</f>
        <v/>
      </c>
      <c r="H156" s="33"/>
      <c r="I156" s="9"/>
    </row>
    <row r="157" spans="2:9" ht="30" customHeight="1" thickBot="1" x14ac:dyDescent="0.25">
      <c r="B157" s="18">
        <v>147</v>
      </c>
      <c r="C157" s="16"/>
      <c r="D157" s="32"/>
      <c r="E157" s="59"/>
      <c r="F157" s="17"/>
      <c r="G157" s="60" t="str">
        <f>IFERROR(VLOOKUP(KGBKH[[#This Row],[Cikk megnevezés]],Adat!AU:AV,2,0),"")</f>
        <v/>
      </c>
      <c r="H157" s="33"/>
      <c r="I157" s="9"/>
    </row>
    <row r="158" spans="2:9" ht="30" customHeight="1" thickBot="1" x14ac:dyDescent="0.25">
      <c r="B158" s="18">
        <v>148</v>
      </c>
      <c r="C158" s="16"/>
      <c r="D158" s="32"/>
      <c r="E158" s="59"/>
      <c r="F158" s="17"/>
      <c r="G158" s="60" t="str">
        <f>IFERROR(VLOOKUP(KGBKH[[#This Row],[Cikk megnevezés]],Adat!AU:AV,2,0),"")</f>
        <v/>
      </c>
      <c r="H158" s="33"/>
      <c r="I158" s="9"/>
    </row>
    <row r="159" spans="2:9" ht="30" customHeight="1" thickBot="1" x14ac:dyDescent="0.25">
      <c r="B159" s="18">
        <v>149</v>
      </c>
      <c r="C159" s="16"/>
      <c r="D159" s="32"/>
      <c r="E159" s="59"/>
      <c r="F159" s="17"/>
      <c r="G159" s="60" t="str">
        <f>IFERROR(VLOOKUP(KGBKH[[#This Row],[Cikk megnevezés]],Adat!AU:AV,2,0),"")</f>
        <v/>
      </c>
      <c r="H159" s="33"/>
      <c r="I159" s="9"/>
    </row>
    <row r="160" spans="2:9" ht="30" customHeight="1" thickBot="1" x14ac:dyDescent="0.25">
      <c r="B160" s="18">
        <v>150</v>
      </c>
      <c r="C160" s="16"/>
      <c r="D160" s="32"/>
      <c r="E160" s="59"/>
      <c r="F160" s="17"/>
      <c r="G160" s="60" t="str">
        <f>IFERROR(VLOOKUP(KGBKH[[#This Row],[Cikk megnevezés]],Adat!AU:AV,2,0),"")</f>
        <v/>
      </c>
      <c r="H160" s="33"/>
      <c r="I160" s="9"/>
    </row>
  </sheetData>
  <mergeCells count="1">
    <mergeCell ref="B5:C6"/>
  </mergeCells>
  <conditionalFormatting sqref="D11:D160">
    <cfRule type="expression" dxfId="149" priority="1">
      <formula>AND($D11="", SUMPRODUCT(--($C11:$I11&lt;&gt;""))&lt;&gt;0)</formula>
    </cfRule>
  </conditionalFormatting>
  <conditionalFormatting sqref="E11:E160">
    <cfRule type="expression" dxfId="148" priority="280">
      <formula>AND($E11="", SUMPRODUCT(--($C11:$I11&lt;&gt;""))&lt;&gt;0)</formula>
    </cfRule>
  </conditionalFormatting>
  <conditionalFormatting sqref="F11:F160">
    <cfRule type="expression" dxfId="147" priority="281">
      <formula>AND($F11="", SUMPRODUCT(--($C11:$I11&lt;&gt;""))&lt;&gt;0)</formula>
    </cfRule>
  </conditionalFormatting>
  <conditionalFormatting sqref="H11:H160">
    <cfRule type="expression" dxfId="146" priority="282">
      <formula>AND($H11="", SUMPRODUCT(--($C11:$I11&lt;&gt;""))&lt;&gt;0)</formula>
    </cfRule>
  </conditionalFormatting>
  <dataValidations count="7">
    <dataValidation type="whole" allowBlank="1" showInputMessage="1" showErrorMessage="1" error="Nem megfelelő érték!" promptTitle="3.lépés" sqref="H11:H160" xr:uid="{00000000-0002-0000-0E00-000000000000}">
      <formula1>1</formula1>
      <formula2>1000000</formula2>
    </dataValidation>
    <dataValidation type="list" allowBlank="1" showInputMessage="1" showErrorMessage="1" errorTitle="Hibás termék" error="Kérjük a lenyíló listából válasszon terméket!" promptTitle="1. lépés" prompt="Kérjük válasszon hangcsillapító elemet a lenyíló listából!" sqref="D11:D160" xr:uid="{00000000-0002-0000-0E00-000001000000}">
      <formula1>IF($E11="",Hangcsillapító_elemek,INDIRECT("FakeRange"))</formula1>
    </dataValidation>
    <dataValidation type="list" allowBlank="1" showInputMessage="1" showErrorMessage="1" errorTitle="Figyelem" error="Nem megfelelő érték!" promptTitle="2. lépés" prompt="Kérjük válasszon méretet a lenyíló listából!" sqref="E11:E160" xr:uid="{00000000-0002-0000-0E00-000002000000}">
      <formula1>INDIRECT(SUBSTITUTE(SUBSTITUTE(SUBSTITUTE(SUBSTITUTE(SUBSTITUTE(SUBSTITUTE(SUBSTITUTE(SUBSTITUTE($D11,"+","_"),")","_"),"(","_"),"/","_"),".","_"),"-","_"),",","_")," ","_"))</formula1>
    </dataValidation>
    <dataValidation type="whole" allowBlank="1" showInputMessage="1" showErrorMessage="1" error="Nem megfelelő mennyiség!" promptTitle="3. lépés" prompt="Kérjük adja meg a rendelni kívánt mennyiséget!" sqref="H11:H160" xr:uid="{00000000-0002-0000-0E00-000003000000}">
      <formula1>1</formula1>
      <formula2>1000</formula2>
    </dataValidation>
    <dataValidation allowBlank="1" showInputMessage="1" showErrorMessage="1" prompt="A rendelni kívánt mennyiség" sqref="H10" xr:uid="{00000000-0002-0000-0E00-000004000000}"/>
    <dataValidation allowBlank="1" showInputMessage="1" showErrorMessage="1" prompt="Mennyiségi _x000a_egység" sqref="G10" xr:uid="{00000000-0002-0000-0E00-000005000000}"/>
    <dataValidation type="whole" allowBlank="1" showInputMessage="1" showErrorMessage="1" errorTitle="Figyelem" error="Nem megfelelő érték!" prompt="Kérjük adja meg a hangcsillapító hosszát!" sqref="F11:F160" xr:uid="{00000000-0002-0000-0E00-000006000000}">
      <formula1>1</formula1>
      <formula2>9999999</formula2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AB160"/>
  <sheetViews>
    <sheetView workbookViewId="0">
      <selection activeCell="C2" sqref="C2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8" width="10.5" style="1" customWidth="1"/>
    <col min="9" max="9" width="10.5" style="1" hidden="1" customWidth="1"/>
    <col min="10" max="10" width="10.5" style="1" customWidth="1"/>
    <col min="11" max="13" width="10.5" style="1" hidden="1" customWidth="1"/>
    <col min="14" max="14" width="10.5" style="1" customWidth="1"/>
    <col min="15" max="21" width="10.5" style="1" hidden="1" customWidth="1"/>
    <col min="22" max="22" width="10.5" style="1" customWidth="1"/>
    <col min="23" max="25" width="10.5" style="1" hidden="1" customWidth="1"/>
    <col min="26" max="26" width="7.5" style="1" customWidth="1"/>
    <col min="27" max="27" width="40.5" style="1" customWidth="1"/>
    <col min="28" max="28" width="7.5" style="1" customWidth="1"/>
    <col min="29" max="16384" width="9" style="1" hidden="1"/>
  </cols>
  <sheetData>
    <row r="1" spans="2:27" ht="55.75" customHeight="1" x14ac:dyDescent="0.25">
      <c r="H1" s="8" t="s">
        <v>35</v>
      </c>
    </row>
    <row r="2" spans="2:27" ht="42.75" customHeight="1" x14ac:dyDescent="0.3">
      <c r="C2" s="15"/>
      <c r="E2" s="8"/>
      <c r="F2" s="8"/>
      <c r="H2" s="36" t="s">
        <v>457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ht="15.75" customHeight="1" x14ac:dyDescent="0.2">
      <c r="B6" s="79" t="s">
        <v>41</v>
      </c>
      <c r="C6" s="79"/>
      <c r="I6" s="35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2:27" x14ac:dyDescent="0.2">
      <c r="B7" s="20"/>
      <c r="C7" s="21" t="s">
        <v>44</v>
      </c>
      <c r="H7" s="35"/>
      <c r="I7" s="35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2:27" x14ac:dyDescent="0.2">
      <c r="B8" s="19"/>
      <c r="C8" s="21" t="s">
        <v>48</v>
      </c>
      <c r="H8" s="35"/>
      <c r="I8" s="35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43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4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6"/>
      <c r="Q61" s="26"/>
      <c r="R61" s="26"/>
      <c r="S61" s="26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9"/>
      <c r="D62" s="26"/>
      <c r="E62" s="30"/>
      <c r="F62" s="30"/>
      <c r="G62" s="30"/>
      <c r="H62" s="26"/>
      <c r="I62" s="30"/>
      <c r="J62" s="30"/>
      <c r="K62" s="10"/>
      <c r="L62" s="30"/>
      <c r="M62" s="30"/>
      <c r="N62" s="30"/>
      <c r="O62" s="30"/>
      <c r="P62" s="30"/>
      <c r="Q62" s="30"/>
      <c r="R62" s="30"/>
      <c r="S62" s="30"/>
      <c r="T62" s="30"/>
      <c r="U62" s="10"/>
      <c r="V62" s="27"/>
      <c r="W62" s="30"/>
      <c r="X62" s="30"/>
      <c r="Y62" s="30"/>
      <c r="Z62" s="10"/>
      <c r="AA62" s="31"/>
    </row>
    <row r="63" spans="2:27" ht="30" customHeight="1" thickBot="1" x14ac:dyDescent="0.25">
      <c r="B63" s="18">
        <v>53</v>
      </c>
      <c r="C63" s="9"/>
      <c r="D63" s="26"/>
      <c r="E63" s="30"/>
      <c r="F63" s="30"/>
      <c r="G63" s="30"/>
      <c r="H63" s="26"/>
      <c r="I63" s="30"/>
      <c r="J63" s="30"/>
      <c r="K63" s="10"/>
      <c r="L63" s="30"/>
      <c r="M63" s="30"/>
      <c r="N63" s="30"/>
      <c r="O63" s="30"/>
      <c r="P63" s="30"/>
      <c r="Q63" s="30"/>
      <c r="R63" s="30"/>
      <c r="S63" s="30"/>
      <c r="T63" s="30"/>
      <c r="U63" s="10"/>
      <c r="V63" s="27"/>
      <c r="W63" s="30"/>
      <c r="X63" s="30"/>
      <c r="Y63" s="30"/>
      <c r="Z63" s="10"/>
      <c r="AA63" s="31"/>
    </row>
    <row r="64" spans="2:27" ht="30" customHeight="1" thickBot="1" x14ac:dyDescent="0.25">
      <c r="B64" s="18">
        <v>54</v>
      </c>
      <c r="C64" s="9"/>
      <c r="D64" s="26"/>
      <c r="E64" s="30"/>
      <c r="F64" s="30"/>
      <c r="G64" s="30"/>
      <c r="H64" s="26"/>
      <c r="I64" s="30"/>
      <c r="J64" s="30"/>
      <c r="K64" s="10"/>
      <c r="L64" s="30"/>
      <c r="M64" s="30"/>
      <c r="N64" s="30"/>
      <c r="O64" s="30"/>
      <c r="P64" s="30"/>
      <c r="Q64" s="30"/>
      <c r="R64" s="30"/>
      <c r="S64" s="30"/>
      <c r="T64" s="30"/>
      <c r="U64" s="10"/>
      <c r="V64" s="27"/>
      <c r="W64" s="30"/>
      <c r="X64" s="30"/>
      <c r="Y64" s="30"/>
      <c r="Z64" s="10"/>
      <c r="AA64" s="31"/>
    </row>
    <row r="65" spans="2:27" ht="30" customHeight="1" thickBot="1" x14ac:dyDescent="0.25">
      <c r="B65" s="18">
        <v>55</v>
      </c>
      <c r="C65" s="9"/>
      <c r="D65" s="26"/>
      <c r="E65" s="30"/>
      <c r="F65" s="30"/>
      <c r="G65" s="30"/>
      <c r="H65" s="26"/>
      <c r="I65" s="30"/>
      <c r="J65" s="30"/>
      <c r="K65" s="10"/>
      <c r="L65" s="30"/>
      <c r="M65" s="30"/>
      <c r="N65" s="30"/>
      <c r="O65" s="30"/>
      <c r="P65" s="30"/>
      <c r="Q65" s="30"/>
      <c r="R65" s="30"/>
      <c r="S65" s="30"/>
      <c r="T65" s="30"/>
      <c r="U65" s="10"/>
      <c r="V65" s="27"/>
      <c r="W65" s="30"/>
      <c r="X65" s="30"/>
      <c r="Y65" s="30"/>
      <c r="Z65" s="10"/>
      <c r="AA65" s="31"/>
    </row>
    <row r="66" spans="2:27" ht="30" customHeight="1" thickBot="1" x14ac:dyDescent="0.25">
      <c r="B66" s="18">
        <v>56</v>
      </c>
      <c r="C66" s="9"/>
      <c r="D66" s="26"/>
      <c r="E66" s="30"/>
      <c r="F66" s="30"/>
      <c r="G66" s="30"/>
      <c r="H66" s="26"/>
      <c r="I66" s="30"/>
      <c r="J66" s="30"/>
      <c r="K66" s="10"/>
      <c r="L66" s="30"/>
      <c r="M66" s="30"/>
      <c r="N66" s="30"/>
      <c r="O66" s="30"/>
      <c r="P66" s="30"/>
      <c r="Q66" s="30"/>
      <c r="R66" s="30"/>
      <c r="S66" s="30"/>
      <c r="T66" s="30"/>
      <c r="U66" s="10"/>
      <c r="V66" s="27"/>
      <c r="W66" s="30"/>
      <c r="X66" s="30"/>
      <c r="Y66" s="30"/>
      <c r="Z66" s="10"/>
      <c r="AA66" s="31"/>
    </row>
    <row r="67" spans="2:27" ht="30" customHeight="1" thickBot="1" x14ac:dyDescent="0.25">
      <c r="B67" s="18">
        <v>57</v>
      </c>
      <c r="C67" s="9"/>
      <c r="D67" s="26"/>
      <c r="E67" s="30"/>
      <c r="F67" s="30"/>
      <c r="G67" s="30"/>
      <c r="H67" s="26"/>
      <c r="I67" s="30"/>
      <c r="J67" s="30"/>
      <c r="K67" s="10"/>
      <c r="L67" s="30"/>
      <c r="M67" s="30"/>
      <c r="N67" s="30"/>
      <c r="O67" s="30"/>
      <c r="P67" s="30"/>
      <c r="Q67" s="30"/>
      <c r="R67" s="30"/>
      <c r="S67" s="30"/>
      <c r="T67" s="30"/>
      <c r="U67" s="10"/>
      <c r="V67" s="27"/>
      <c r="W67" s="30"/>
      <c r="X67" s="30"/>
      <c r="Y67" s="30"/>
      <c r="Z67" s="10"/>
      <c r="AA67" s="31"/>
    </row>
    <row r="68" spans="2:27" ht="30" customHeight="1" thickBot="1" x14ac:dyDescent="0.25">
      <c r="B68" s="18">
        <v>58</v>
      </c>
      <c r="C68" s="9"/>
      <c r="D68" s="26"/>
      <c r="E68" s="30"/>
      <c r="F68" s="30"/>
      <c r="G68" s="30"/>
      <c r="H68" s="26"/>
      <c r="I68" s="30"/>
      <c r="J68" s="30"/>
      <c r="K68" s="10"/>
      <c r="L68" s="30"/>
      <c r="M68" s="30"/>
      <c r="N68" s="30"/>
      <c r="O68" s="30"/>
      <c r="P68" s="30"/>
      <c r="Q68" s="30"/>
      <c r="R68" s="30"/>
      <c r="S68" s="30"/>
      <c r="T68" s="30"/>
      <c r="U68" s="10"/>
      <c r="V68" s="27"/>
      <c r="W68" s="30"/>
      <c r="X68" s="30"/>
      <c r="Y68" s="30"/>
      <c r="Z68" s="10"/>
      <c r="AA68" s="31"/>
    </row>
    <row r="69" spans="2:27" ht="30" customHeight="1" thickBot="1" x14ac:dyDescent="0.25">
      <c r="B69" s="18">
        <v>59</v>
      </c>
      <c r="C69" s="9"/>
      <c r="D69" s="26"/>
      <c r="E69" s="30"/>
      <c r="F69" s="30"/>
      <c r="G69" s="30"/>
      <c r="H69" s="26"/>
      <c r="I69" s="30"/>
      <c r="J69" s="30"/>
      <c r="K69" s="10"/>
      <c r="L69" s="30"/>
      <c r="M69" s="30"/>
      <c r="N69" s="30"/>
      <c r="O69" s="30"/>
      <c r="P69" s="30"/>
      <c r="Q69" s="30"/>
      <c r="R69" s="30"/>
      <c r="S69" s="30"/>
      <c r="T69" s="30"/>
      <c r="U69" s="10"/>
      <c r="V69" s="27"/>
      <c r="W69" s="30"/>
      <c r="X69" s="30"/>
      <c r="Y69" s="30"/>
      <c r="Z69" s="10"/>
      <c r="AA69" s="31"/>
    </row>
    <row r="70" spans="2:27" ht="30" customHeight="1" thickBot="1" x14ac:dyDescent="0.25">
      <c r="B70" s="18">
        <v>60</v>
      </c>
      <c r="C70" s="9"/>
      <c r="D70" s="26"/>
      <c r="E70" s="30"/>
      <c r="F70" s="30"/>
      <c r="G70" s="30"/>
      <c r="H70" s="26"/>
      <c r="I70" s="30"/>
      <c r="J70" s="30"/>
      <c r="K70" s="10"/>
      <c r="L70" s="30"/>
      <c r="M70" s="30"/>
      <c r="N70" s="30"/>
      <c r="O70" s="30"/>
      <c r="P70" s="30"/>
      <c r="Q70" s="30"/>
      <c r="R70" s="30"/>
      <c r="S70" s="30"/>
      <c r="T70" s="30"/>
      <c r="U70" s="10"/>
      <c r="V70" s="27"/>
      <c r="W70" s="30"/>
      <c r="X70" s="30"/>
      <c r="Y70" s="30"/>
      <c r="Z70" s="10"/>
      <c r="AA70" s="31"/>
    </row>
    <row r="71" spans="2:27" ht="30" customHeight="1" thickBot="1" x14ac:dyDescent="0.25">
      <c r="B71" s="18">
        <v>61</v>
      </c>
      <c r="C71" s="9"/>
      <c r="D71" s="26"/>
      <c r="E71" s="30"/>
      <c r="F71" s="30"/>
      <c r="G71" s="30"/>
      <c r="H71" s="26"/>
      <c r="I71" s="30"/>
      <c r="J71" s="30"/>
      <c r="K71" s="10"/>
      <c r="L71" s="30"/>
      <c r="M71" s="30"/>
      <c r="N71" s="30"/>
      <c r="O71" s="30"/>
      <c r="P71" s="30"/>
      <c r="Q71" s="30"/>
      <c r="R71" s="30"/>
      <c r="S71" s="30"/>
      <c r="T71" s="30"/>
      <c r="U71" s="10"/>
      <c r="V71" s="27"/>
      <c r="W71" s="30"/>
      <c r="X71" s="30"/>
      <c r="Y71" s="30"/>
      <c r="Z71" s="10"/>
      <c r="AA71" s="31"/>
    </row>
    <row r="72" spans="2:27" ht="30" customHeight="1" thickBot="1" x14ac:dyDescent="0.25">
      <c r="B72" s="18">
        <v>62</v>
      </c>
      <c r="C72" s="9"/>
      <c r="D72" s="26"/>
      <c r="E72" s="30"/>
      <c r="F72" s="30"/>
      <c r="G72" s="30"/>
      <c r="H72" s="26"/>
      <c r="I72" s="30"/>
      <c r="J72" s="30"/>
      <c r="K72" s="10"/>
      <c r="L72" s="30"/>
      <c r="M72" s="30"/>
      <c r="N72" s="30"/>
      <c r="O72" s="30"/>
      <c r="P72" s="30"/>
      <c r="Q72" s="30"/>
      <c r="R72" s="30"/>
      <c r="S72" s="30"/>
      <c r="T72" s="30"/>
      <c r="U72" s="10"/>
      <c r="V72" s="27"/>
      <c r="W72" s="30"/>
      <c r="X72" s="30"/>
      <c r="Y72" s="30"/>
      <c r="Z72" s="10"/>
      <c r="AA72" s="31"/>
    </row>
    <row r="73" spans="2:27" ht="30" customHeight="1" thickBot="1" x14ac:dyDescent="0.25">
      <c r="B73" s="18">
        <v>63</v>
      </c>
      <c r="C73" s="9"/>
      <c r="D73" s="26"/>
      <c r="E73" s="30"/>
      <c r="F73" s="30"/>
      <c r="G73" s="30"/>
      <c r="H73" s="26"/>
      <c r="I73" s="30"/>
      <c r="J73" s="30"/>
      <c r="K73" s="10"/>
      <c r="L73" s="30"/>
      <c r="M73" s="30"/>
      <c r="N73" s="30"/>
      <c r="O73" s="30"/>
      <c r="P73" s="30"/>
      <c r="Q73" s="30"/>
      <c r="R73" s="30"/>
      <c r="S73" s="30"/>
      <c r="T73" s="30"/>
      <c r="U73" s="10"/>
      <c r="V73" s="27"/>
      <c r="W73" s="30"/>
      <c r="X73" s="30"/>
      <c r="Y73" s="30"/>
      <c r="Z73" s="10"/>
      <c r="AA73" s="31"/>
    </row>
    <row r="74" spans="2:27" ht="30" customHeight="1" thickBot="1" x14ac:dyDescent="0.25">
      <c r="B74" s="18">
        <v>64</v>
      </c>
      <c r="C74" s="9"/>
      <c r="D74" s="26"/>
      <c r="E74" s="30"/>
      <c r="F74" s="30"/>
      <c r="G74" s="30"/>
      <c r="H74" s="26"/>
      <c r="I74" s="30"/>
      <c r="J74" s="30"/>
      <c r="K74" s="10"/>
      <c r="L74" s="30"/>
      <c r="M74" s="30"/>
      <c r="N74" s="30"/>
      <c r="O74" s="30"/>
      <c r="P74" s="30"/>
      <c r="Q74" s="30"/>
      <c r="R74" s="30"/>
      <c r="S74" s="30"/>
      <c r="T74" s="30"/>
      <c r="U74" s="10"/>
      <c r="V74" s="27"/>
      <c r="W74" s="30"/>
      <c r="X74" s="30"/>
      <c r="Y74" s="30"/>
      <c r="Z74" s="10"/>
      <c r="AA74" s="31"/>
    </row>
    <row r="75" spans="2:27" ht="30" customHeight="1" thickBot="1" x14ac:dyDescent="0.25">
      <c r="B75" s="18">
        <v>65</v>
      </c>
      <c r="C75" s="9"/>
      <c r="D75" s="26"/>
      <c r="E75" s="30"/>
      <c r="F75" s="30"/>
      <c r="G75" s="30"/>
      <c r="H75" s="26"/>
      <c r="I75" s="30"/>
      <c r="J75" s="30"/>
      <c r="K75" s="10"/>
      <c r="L75" s="30"/>
      <c r="M75" s="30"/>
      <c r="N75" s="30"/>
      <c r="O75" s="30"/>
      <c r="P75" s="30"/>
      <c r="Q75" s="30"/>
      <c r="R75" s="30"/>
      <c r="S75" s="30"/>
      <c r="T75" s="30"/>
      <c r="U75" s="10"/>
      <c r="V75" s="27"/>
      <c r="W75" s="30"/>
      <c r="X75" s="30"/>
      <c r="Y75" s="30"/>
      <c r="Z75" s="10"/>
      <c r="AA75" s="31"/>
    </row>
    <row r="76" spans="2:27" ht="30" customHeight="1" thickBot="1" x14ac:dyDescent="0.25">
      <c r="B76" s="18">
        <v>66</v>
      </c>
      <c r="C76" s="9"/>
      <c r="D76" s="26"/>
      <c r="E76" s="30"/>
      <c r="F76" s="30"/>
      <c r="G76" s="30"/>
      <c r="H76" s="26"/>
      <c r="I76" s="30"/>
      <c r="J76" s="30"/>
      <c r="K76" s="10"/>
      <c r="L76" s="30"/>
      <c r="M76" s="30"/>
      <c r="N76" s="30"/>
      <c r="O76" s="30"/>
      <c r="P76" s="30"/>
      <c r="Q76" s="30"/>
      <c r="R76" s="30"/>
      <c r="S76" s="30"/>
      <c r="T76" s="30"/>
      <c r="U76" s="10"/>
      <c r="V76" s="27"/>
      <c r="W76" s="30"/>
      <c r="X76" s="30"/>
      <c r="Y76" s="30"/>
      <c r="Z76" s="10"/>
      <c r="AA76" s="31"/>
    </row>
    <row r="77" spans="2:27" ht="30" customHeight="1" thickBot="1" x14ac:dyDescent="0.25">
      <c r="B77" s="18">
        <v>67</v>
      </c>
      <c r="C77" s="9"/>
      <c r="D77" s="26"/>
      <c r="E77" s="30"/>
      <c r="F77" s="30"/>
      <c r="G77" s="30"/>
      <c r="H77" s="26"/>
      <c r="I77" s="30"/>
      <c r="J77" s="30"/>
      <c r="K77" s="10"/>
      <c r="L77" s="30"/>
      <c r="M77" s="30"/>
      <c r="N77" s="30"/>
      <c r="O77" s="30"/>
      <c r="P77" s="30"/>
      <c r="Q77" s="30"/>
      <c r="R77" s="30"/>
      <c r="S77" s="30"/>
      <c r="T77" s="30"/>
      <c r="U77" s="10"/>
      <c r="V77" s="27"/>
      <c r="W77" s="30"/>
      <c r="X77" s="30"/>
      <c r="Y77" s="30"/>
      <c r="Z77" s="10"/>
      <c r="AA77" s="31"/>
    </row>
    <row r="78" spans="2:27" ht="30" customHeight="1" thickBot="1" x14ac:dyDescent="0.25">
      <c r="B78" s="18">
        <v>68</v>
      </c>
      <c r="C78" s="9"/>
      <c r="D78" s="26"/>
      <c r="E78" s="30"/>
      <c r="F78" s="30"/>
      <c r="G78" s="30"/>
      <c r="H78" s="26"/>
      <c r="I78" s="30"/>
      <c r="J78" s="30"/>
      <c r="K78" s="10"/>
      <c r="L78" s="30"/>
      <c r="M78" s="30"/>
      <c r="N78" s="30"/>
      <c r="O78" s="30"/>
      <c r="P78" s="30"/>
      <c r="Q78" s="30"/>
      <c r="R78" s="30"/>
      <c r="S78" s="30"/>
      <c r="T78" s="30"/>
      <c r="U78" s="10"/>
      <c r="V78" s="27"/>
      <c r="W78" s="30"/>
      <c r="X78" s="30"/>
      <c r="Y78" s="30"/>
      <c r="Z78" s="10"/>
      <c r="AA78" s="31"/>
    </row>
    <row r="79" spans="2:27" ht="30" customHeight="1" thickBot="1" x14ac:dyDescent="0.25">
      <c r="B79" s="18">
        <v>69</v>
      </c>
      <c r="C79" s="9"/>
      <c r="D79" s="26"/>
      <c r="E79" s="30"/>
      <c r="F79" s="30"/>
      <c r="G79" s="30"/>
      <c r="H79" s="26"/>
      <c r="I79" s="30"/>
      <c r="J79" s="30"/>
      <c r="K79" s="10"/>
      <c r="L79" s="30"/>
      <c r="M79" s="30"/>
      <c r="N79" s="30"/>
      <c r="O79" s="30"/>
      <c r="P79" s="30"/>
      <c r="Q79" s="30"/>
      <c r="R79" s="30"/>
      <c r="S79" s="30"/>
      <c r="T79" s="30"/>
      <c r="U79" s="10"/>
      <c r="V79" s="27"/>
      <c r="W79" s="30"/>
      <c r="X79" s="30"/>
      <c r="Y79" s="30"/>
      <c r="Z79" s="10"/>
      <c r="AA79" s="31"/>
    </row>
    <row r="80" spans="2:27" ht="30" customHeight="1" thickBot="1" x14ac:dyDescent="0.25">
      <c r="B80" s="18">
        <v>70</v>
      </c>
      <c r="C80" s="9"/>
      <c r="D80" s="26"/>
      <c r="E80" s="30"/>
      <c r="F80" s="30"/>
      <c r="G80" s="30"/>
      <c r="H80" s="26"/>
      <c r="I80" s="30"/>
      <c r="J80" s="30"/>
      <c r="K80" s="10"/>
      <c r="L80" s="30"/>
      <c r="M80" s="30"/>
      <c r="N80" s="30"/>
      <c r="O80" s="30"/>
      <c r="P80" s="30"/>
      <c r="Q80" s="30"/>
      <c r="R80" s="30"/>
      <c r="S80" s="30"/>
      <c r="T80" s="30"/>
      <c r="U80" s="10"/>
      <c r="V80" s="27"/>
      <c r="W80" s="30"/>
      <c r="X80" s="30"/>
      <c r="Y80" s="30"/>
      <c r="Z80" s="10"/>
      <c r="AA80" s="31"/>
    </row>
    <row r="81" spans="2:27" ht="30" customHeight="1" thickBot="1" x14ac:dyDescent="0.25">
      <c r="B81" s="18">
        <v>71</v>
      </c>
      <c r="C81" s="9"/>
      <c r="D81" s="26"/>
      <c r="E81" s="30"/>
      <c r="F81" s="30"/>
      <c r="G81" s="30"/>
      <c r="H81" s="26"/>
      <c r="I81" s="30"/>
      <c r="J81" s="30"/>
      <c r="K81" s="10"/>
      <c r="L81" s="30"/>
      <c r="M81" s="30"/>
      <c r="N81" s="30"/>
      <c r="O81" s="30"/>
      <c r="P81" s="30"/>
      <c r="Q81" s="30"/>
      <c r="R81" s="30"/>
      <c r="S81" s="30"/>
      <c r="T81" s="30"/>
      <c r="U81" s="10"/>
      <c r="V81" s="27"/>
      <c r="W81" s="30"/>
      <c r="X81" s="30"/>
      <c r="Y81" s="30"/>
      <c r="Z81" s="10"/>
      <c r="AA81" s="31"/>
    </row>
    <row r="82" spans="2:27" ht="30" customHeight="1" thickBot="1" x14ac:dyDescent="0.25">
      <c r="B82" s="18">
        <v>72</v>
      </c>
      <c r="C82" s="9"/>
      <c r="D82" s="26"/>
      <c r="E82" s="30"/>
      <c r="F82" s="30"/>
      <c r="G82" s="30"/>
      <c r="H82" s="26"/>
      <c r="I82" s="30"/>
      <c r="J82" s="30"/>
      <c r="K82" s="10"/>
      <c r="L82" s="30"/>
      <c r="M82" s="30"/>
      <c r="N82" s="30"/>
      <c r="O82" s="30"/>
      <c r="P82" s="30"/>
      <c r="Q82" s="30"/>
      <c r="R82" s="30"/>
      <c r="S82" s="30"/>
      <c r="T82" s="30"/>
      <c r="U82" s="10"/>
      <c r="V82" s="27"/>
      <c r="W82" s="30"/>
      <c r="X82" s="30"/>
      <c r="Y82" s="30"/>
      <c r="Z82" s="10"/>
      <c r="AA82" s="31"/>
    </row>
    <row r="83" spans="2:27" ht="30" customHeight="1" thickBot="1" x14ac:dyDescent="0.25">
      <c r="B83" s="18">
        <v>73</v>
      </c>
      <c r="C83" s="9"/>
      <c r="D83" s="26"/>
      <c r="E83" s="30"/>
      <c r="F83" s="30"/>
      <c r="G83" s="30"/>
      <c r="H83" s="26"/>
      <c r="I83" s="30"/>
      <c r="J83" s="30"/>
      <c r="K83" s="10"/>
      <c r="L83" s="30"/>
      <c r="M83" s="30"/>
      <c r="N83" s="30"/>
      <c r="O83" s="30"/>
      <c r="P83" s="30"/>
      <c r="Q83" s="30"/>
      <c r="R83" s="30"/>
      <c r="S83" s="30"/>
      <c r="T83" s="30"/>
      <c r="U83" s="10"/>
      <c r="V83" s="27"/>
      <c r="W83" s="30"/>
      <c r="X83" s="30"/>
      <c r="Y83" s="30"/>
      <c r="Z83" s="10"/>
      <c r="AA83" s="31"/>
    </row>
    <row r="84" spans="2:27" ht="30" customHeight="1" thickBot="1" x14ac:dyDescent="0.25">
      <c r="B84" s="18">
        <v>74</v>
      </c>
      <c r="C84" s="9"/>
      <c r="D84" s="26"/>
      <c r="E84" s="30"/>
      <c r="F84" s="30"/>
      <c r="G84" s="30"/>
      <c r="H84" s="26"/>
      <c r="I84" s="30"/>
      <c r="J84" s="30"/>
      <c r="K84" s="10"/>
      <c r="L84" s="30"/>
      <c r="M84" s="30"/>
      <c r="N84" s="30"/>
      <c r="O84" s="30"/>
      <c r="P84" s="30"/>
      <c r="Q84" s="30"/>
      <c r="R84" s="30"/>
      <c r="S84" s="30"/>
      <c r="T84" s="30"/>
      <c r="U84" s="10"/>
      <c r="V84" s="27"/>
      <c r="W84" s="30"/>
      <c r="X84" s="30"/>
      <c r="Y84" s="30"/>
      <c r="Z84" s="10"/>
      <c r="AA84" s="31"/>
    </row>
    <row r="85" spans="2:27" ht="30" customHeight="1" thickBot="1" x14ac:dyDescent="0.25">
      <c r="B85" s="18">
        <v>75</v>
      </c>
      <c r="C85" s="9"/>
      <c r="D85" s="26"/>
      <c r="E85" s="30"/>
      <c r="F85" s="30"/>
      <c r="G85" s="30"/>
      <c r="H85" s="26"/>
      <c r="I85" s="30"/>
      <c r="J85" s="30"/>
      <c r="K85" s="10"/>
      <c r="L85" s="30"/>
      <c r="M85" s="30"/>
      <c r="N85" s="30"/>
      <c r="O85" s="30"/>
      <c r="P85" s="30"/>
      <c r="Q85" s="30"/>
      <c r="R85" s="30"/>
      <c r="S85" s="30"/>
      <c r="T85" s="30"/>
      <c r="U85" s="10"/>
      <c r="V85" s="27"/>
      <c r="W85" s="30"/>
      <c r="X85" s="30"/>
      <c r="Y85" s="30"/>
      <c r="Z85" s="10"/>
      <c r="AA85" s="31"/>
    </row>
    <row r="86" spans="2:27" ht="30" customHeight="1" thickBot="1" x14ac:dyDescent="0.25">
      <c r="B86" s="18">
        <v>76</v>
      </c>
      <c r="C86" s="9"/>
      <c r="D86" s="26"/>
      <c r="E86" s="30"/>
      <c r="F86" s="30"/>
      <c r="G86" s="30"/>
      <c r="H86" s="26"/>
      <c r="I86" s="30"/>
      <c r="J86" s="30"/>
      <c r="K86" s="10"/>
      <c r="L86" s="30"/>
      <c r="M86" s="30"/>
      <c r="N86" s="30"/>
      <c r="O86" s="30"/>
      <c r="P86" s="30"/>
      <c r="Q86" s="30"/>
      <c r="R86" s="30"/>
      <c r="S86" s="30"/>
      <c r="T86" s="30"/>
      <c r="U86" s="10"/>
      <c r="V86" s="27"/>
      <c r="W86" s="30"/>
      <c r="X86" s="30"/>
      <c r="Y86" s="30"/>
      <c r="Z86" s="10"/>
      <c r="AA86" s="31"/>
    </row>
    <row r="87" spans="2:27" ht="30" customHeight="1" thickBot="1" x14ac:dyDescent="0.25">
      <c r="B87" s="18">
        <v>77</v>
      </c>
      <c r="C87" s="9"/>
      <c r="D87" s="26"/>
      <c r="E87" s="30"/>
      <c r="F87" s="30"/>
      <c r="G87" s="30"/>
      <c r="H87" s="26"/>
      <c r="I87" s="30"/>
      <c r="J87" s="30"/>
      <c r="K87" s="10"/>
      <c r="L87" s="30"/>
      <c r="M87" s="30"/>
      <c r="N87" s="30"/>
      <c r="O87" s="30"/>
      <c r="P87" s="30"/>
      <c r="Q87" s="30"/>
      <c r="R87" s="30"/>
      <c r="S87" s="30"/>
      <c r="T87" s="30"/>
      <c r="U87" s="10"/>
      <c r="V87" s="27"/>
      <c r="W87" s="30"/>
      <c r="X87" s="30"/>
      <c r="Y87" s="30"/>
      <c r="Z87" s="10"/>
      <c r="AA87" s="31"/>
    </row>
    <row r="88" spans="2:27" ht="30" customHeight="1" thickBot="1" x14ac:dyDescent="0.25">
      <c r="B88" s="18">
        <v>78</v>
      </c>
      <c r="C88" s="9"/>
      <c r="D88" s="26"/>
      <c r="E88" s="30"/>
      <c r="F88" s="30"/>
      <c r="G88" s="30"/>
      <c r="H88" s="26"/>
      <c r="I88" s="30"/>
      <c r="J88" s="30"/>
      <c r="K88" s="10"/>
      <c r="L88" s="30"/>
      <c r="M88" s="30"/>
      <c r="N88" s="30"/>
      <c r="O88" s="30"/>
      <c r="P88" s="30"/>
      <c r="Q88" s="30"/>
      <c r="R88" s="30"/>
      <c r="S88" s="30"/>
      <c r="T88" s="30"/>
      <c r="U88" s="10"/>
      <c r="V88" s="27"/>
      <c r="W88" s="30"/>
      <c r="X88" s="30"/>
      <c r="Y88" s="30"/>
      <c r="Z88" s="10"/>
      <c r="AA88" s="31"/>
    </row>
    <row r="89" spans="2:27" ht="30" customHeight="1" thickBot="1" x14ac:dyDescent="0.25">
      <c r="B89" s="18">
        <v>79</v>
      </c>
      <c r="C89" s="9"/>
      <c r="D89" s="26"/>
      <c r="E89" s="30"/>
      <c r="F89" s="30"/>
      <c r="G89" s="30"/>
      <c r="H89" s="26"/>
      <c r="I89" s="30"/>
      <c r="J89" s="30"/>
      <c r="K89" s="10"/>
      <c r="L89" s="30"/>
      <c r="M89" s="30"/>
      <c r="N89" s="30"/>
      <c r="O89" s="30"/>
      <c r="P89" s="30"/>
      <c r="Q89" s="30"/>
      <c r="R89" s="30"/>
      <c r="S89" s="30"/>
      <c r="T89" s="30"/>
      <c r="U89" s="10"/>
      <c r="V89" s="27"/>
      <c r="W89" s="30"/>
      <c r="X89" s="30"/>
      <c r="Y89" s="30"/>
      <c r="Z89" s="10"/>
      <c r="AA89" s="31"/>
    </row>
    <row r="90" spans="2:27" ht="30" customHeight="1" thickBot="1" x14ac:dyDescent="0.25">
      <c r="B90" s="18">
        <v>80</v>
      </c>
      <c r="C90" s="9"/>
      <c r="D90" s="26"/>
      <c r="E90" s="30"/>
      <c r="F90" s="30"/>
      <c r="G90" s="30"/>
      <c r="H90" s="26"/>
      <c r="I90" s="30"/>
      <c r="J90" s="30"/>
      <c r="K90" s="10"/>
      <c r="L90" s="30"/>
      <c r="M90" s="30"/>
      <c r="N90" s="30"/>
      <c r="O90" s="30"/>
      <c r="P90" s="30"/>
      <c r="Q90" s="30"/>
      <c r="R90" s="30"/>
      <c r="S90" s="30"/>
      <c r="T90" s="30"/>
      <c r="U90" s="10"/>
      <c r="V90" s="27"/>
      <c r="W90" s="30"/>
      <c r="X90" s="30"/>
      <c r="Y90" s="30"/>
      <c r="Z90" s="10"/>
      <c r="AA90" s="31"/>
    </row>
    <row r="91" spans="2:27" ht="30" customHeight="1" thickBot="1" x14ac:dyDescent="0.25">
      <c r="B91" s="18">
        <v>81</v>
      </c>
      <c r="C91" s="9"/>
      <c r="D91" s="26"/>
      <c r="E91" s="30"/>
      <c r="F91" s="30"/>
      <c r="G91" s="30"/>
      <c r="H91" s="26"/>
      <c r="I91" s="30"/>
      <c r="J91" s="30"/>
      <c r="K91" s="10"/>
      <c r="L91" s="30"/>
      <c r="M91" s="30"/>
      <c r="N91" s="30"/>
      <c r="O91" s="30"/>
      <c r="P91" s="30"/>
      <c r="Q91" s="30"/>
      <c r="R91" s="30"/>
      <c r="S91" s="30"/>
      <c r="T91" s="30"/>
      <c r="U91" s="10"/>
      <c r="V91" s="27"/>
      <c r="W91" s="30"/>
      <c r="X91" s="30"/>
      <c r="Y91" s="30"/>
      <c r="Z91" s="10"/>
      <c r="AA91" s="31"/>
    </row>
    <row r="92" spans="2:27" ht="30" customHeight="1" thickBot="1" x14ac:dyDescent="0.25">
      <c r="B92" s="18">
        <v>82</v>
      </c>
      <c r="C92" s="9"/>
      <c r="D92" s="26"/>
      <c r="E92" s="30"/>
      <c r="F92" s="30"/>
      <c r="G92" s="30"/>
      <c r="H92" s="26"/>
      <c r="I92" s="30"/>
      <c r="J92" s="30"/>
      <c r="K92" s="10"/>
      <c r="L92" s="30"/>
      <c r="M92" s="30"/>
      <c r="N92" s="30"/>
      <c r="O92" s="30"/>
      <c r="P92" s="30"/>
      <c r="Q92" s="30"/>
      <c r="R92" s="30"/>
      <c r="S92" s="30"/>
      <c r="T92" s="30"/>
      <c r="U92" s="10"/>
      <c r="V92" s="27"/>
      <c r="W92" s="30"/>
      <c r="X92" s="30"/>
      <c r="Y92" s="30"/>
      <c r="Z92" s="10"/>
      <c r="AA92" s="31"/>
    </row>
    <row r="93" spans="2:27" ht="30" customHeight="1" thickBot="1" x14ac:dyDescent="0.25">
      <c r="B93" s="18">
        <v>83</v>
      </c>
      <c r="C93" s="9"/>
      <c r="D93" s="26"/>
      <c r="E93" s="30"/>
      <c r="F93" s="30"/>
      <c r="G93" s="30"/>
      <c r="H93" s="26"/>
      <c r="I93" s="30"/>
      <c r="J93" s="30"/>
      <c r="K93" s="10"/>
      <c r="L93" s="30"/>
      <c r="M93" s="30"/>
      <c r="N93" s="30"/>
      <c r="O93" s="30"/>
      <c r="P93" s="30"/>
      <c r="Q93" s="30"/>
      <c r="R93" s="30"/>
      <c r="S93" s="30"/>
      <c r="T93" s="30"/>
      <c r="U93" s="10"/>
      <c r="V93" s="27"/>
      <c r="W93" s="30"/>
      <c r="X93" s="30"/>
      <c r="Y93" s="30"/>
      <c r="Z93" s="10"/>
      <c r="AA93" s="31"/>
    </row>
    <row r="94" spans="2:27" ht="30" customHeight="1" thickBot="1" x14ac:dyDescent="0.25">
      <c r="B94" s="18">
        <v>84</v>
      </c>
      <c r="C94" s="9"/>
      <c r="D94" s="26"/>
      <c r="E94" s="30"/>
      <c r="F94" s="30"/>
      <c r="G94" s="30"/>
      <c r="H94" s="26"/>
      <c r="I94" s="30"/>
      <c r="J94" s="30"/>
      <c r="K94" s="10"/>
      <c r="L94" s="30"/>
      <c r="M94" s="30"/>
      <c r="N94" s="30"/>
      <c r="O94" s="30"/>
      <c r="P94" s="30"/>
      <c r="Q94" s="30"/>
      <c r="R94" s="30"/>
      <c r="S94" s="30"/>
      <c r="T94" s="30"/>
      <c r="U94" s="10"/>
      <c r="V94" s="27"/>
      <c r="W94" s="30"/>
      <c r="X94" s="30"/>
      <c r="Y94" s="30"/>
      <c r="Z94" s="10"/>
      <c r="AA94" s="31"/>
    </row>
    <row r="95" spans="2:27" ht="30" customHeight="1" thickBot="1" x14ac:dyDescent="0.25">
      <c r="B95" s="18">
        <v>85</v>
      </c>
      <c r="C95" s="9"/>
      <c r="D95" s="26"/>
      <c r="E95" s="30"/>
      <c r="F95" s="30"/>
      <c r="G95" s="30"/>
      <c r="H95" s="26"/>
      <c r="I95" s="30"/>
      <c r="J95" s="30"/>
      <c r="K95" s="10"/>
      <c r="L95" s="30"/>
      <c r="M95" s="30"/>
      <c r="N95" s="30"/>
      <c r="O95" s="30"/>
      <c r="P95" s="30"/>
      <c r="Q95" s="30"/>
      <c r="R95" s="30"/>
      <c r="S95" s="30"/>
      <c r="T95" s="30"/>
      <c r="U95" s="10"/>
      <c r="V95" s="27"/>
      <c r="W95" s="30"/>
      <c r="X95" s="30"/>
      <c r="Y95" s="30"/>
      <c r="Z95" s="10"/>
      <c r="AA95" s="31"/>
    </row>
    <row r="96" spans="2:27" ht="30" customHeight="1" thickBot="1" x14ac:dyDescent="0.25">
      <c r="B96" s="18">
        <v>86</v>
      </c>
      <c r="C96" s="9"/>
      <c r="D96" s="26"/>
      <c r="E96" s="30"/>
      <c r="F96" s="30"/>
      <c r="G96" s="30"/>
      <c r="H96" s="26"/>
      <c r="I96" s="30"/>
      <c r="J96" s="30"/>
      <c r="K96" s="10"/>
      <c r="L96" s="30"/>
      <c r="M96" s="30"/>
      <c r="N96" s="30"/>
      <c r="O96" s="30"/>
      <c r="P96" s="30"/>
      <c r="Q96" s="30"/>
      <c r="R96" s="30"/>
      <c r="S96" s="30"/>
      <c r="T96" s="30"/>
      <c r="U96" s="10"/>
      <c r="V96" s="27"/>
      <c r="W96" s="30"/>
      <c r="X96" s="30"/>
      <c r="Y96" s="30"/>
      <c r="Z96" s="10"/>
      <c r="AA96" s="31"/>
    </row>
    <row r="97" spans="2:27" ht="30" customHeight="1" thickBot="1" x14ac:dyDescent="0.25">
      <c r="B97" s="18">
        <v>87</v>
      </c>
      <c r="C97" s="9"/>
      <c r="D97" s="26"/>
      <c r="E97" s="30"/>
      <c r="F97" s="30"/>
      <c r="G97" s="30"/>
      <c r="H97" s="26"/>
      <c r="I97" s="30"/>
      <c r="J97" s="30"/>
      <c r="K97" s="10"/>
      <c r="L97" s="30"/>
      <c r="M97" s="30"/>
      <c r="N97" s="30"/>
      <c r="O97" s="30"/>
      <c r="P97" s="30"/>
      <c r="Q97" s="30"/>
      <c r="R97" s="30"/>
      <c r="S97" s="30"/>
      <c r="T97" s="30"/>
      <c r="U97" s="10"/>
      <c r="V97" s="27"/>
      <c r="W97" s="30"/>
      <c r="X97" s="30"/>
      <c r="Y97" s="30"/>
      <c r="Z97" s="10"/>
      <c r="AA97" s="31"/>
    </row>
    <row r="98" spans="2:27" ht="30" customHeight="1" thickBot="1" x14ac:dyDescent="0.25">
      <c r="B98" s="18">
        <v>88</v>
      </c>
      <c r="C98" s="9"/>
      <c r="D98" s="26"/>
      <c r="E98" s="30"/>
      <c r="F98" s="30"/>
      <c r="G98" s="30"/>
      <c r="H98" s="26"/>
      <c r="I98" s="30"/>
      <c r="J98" s="30"/>
      <c r="K98" s="10"/>
      <c r="L98" s="30"/>
      <c r="M98" s="30"/>
      <c r="N98" s="30"/>
      <c r="O98" s="30"/>
      <c r="P98" s="30"/>
      <c r="Q98" s="30"/>
      <c r="R98" s="30"/>
      <c r="S98" s="30"/>
      <c r="T98" s="30"/>
      <c r="U98" s="10"/>
      <c r="V98" s="27"/>
      <c r="W98" s="30"/>
      <c r="X98" s="30"/>
      <c r="Y98" s="30"/>
      <c r="Z98" s="10"/>
      <c r="AA98" s="31"/>
    </row>
    <row r="99" spans="2:27" ht="30" customHeight="1" thickBot="1" x14ac:dyDescent="0.25">
      <c r="B99" s="18">
        <v>89</v>
      </c>
      <c r="C99" s="9"/>
      <c r="D99" s="26"/>
      <c r="E99" s="30"/>
      <c r="F99" s="30"/>
      <c r="G99" s="30"/>
      <c r="H99" s="26"/>
      <c r="I99" s="30"/>
      <c r="J99" s="30"/>
      <c r="K99" s="10"/>
      <c r="L99" s="30"/>
      <c r="M99" s="30"/>
      <c r="N99" s="30"/>
      <c r="O99" s="30"/>
      <c r="P99" s="30"/>
      <c r="Q99" s="30"/>
      <c r="R99" s="30"/>
      <c r="S99" s="30"/>
      <c r="T99" s="30"/>
      <c r="U99" s="10"/>
      <c r="V99" s="27"/>
      <c r="W99" s="30"/>
      <c r="X99" s="30"/>
      <c r="Y99" s="30"/>
      <c r="Z99" s="10"/>
      <c r="AA99" s="31"/>
    </row>
    <row r="100" spans="2:27" ht="30" customHeight="1" thickBot="1" x14ac:dyDescent="0.25">
      <c r="B100" s="18">
        <v>90</v>
      </c>
      <c r="C100" s="9"/>
      <c r="D100" s="26"/>
      <c r="E100" s="30"/>
      <c r="F100" s="30"/>
      <c r="G100" s="30"/>
      <c r="H100" s="26"/>
      <c r="I100" s="30"/>
      <c r="J100" s="30"/>
      <c r="K100" s="10"/>
      <c r="L100" s="30"/>
      <c r="M100" s="30"/>
      <c r="N100" s="30"/>
      <c r="O100" s="30"/>
      <c r="P100" s="30"/>
      <c r="Q100" s="30"/>
      <c r="R100" s="30"/>
      <c r="S100" s="30"/>
      <c r="T100" s="30"/>
      <c r="U100" s="10"/>
      <c r="V100" s="27"/>
      <c r="W100" s="30"/>
      <c r="X100" s="30"/>
      <c r="Y100" s="30"/>
      <c r="Z100" s="10"/>
      <c r="AA100" s="31"/>
    </row>
    <row r="101" spans="2:27" ht="30" customHeight="1" thickBot="1" x14ac:dyDescent="0.25">
      <c r="B101" s="18">
        <v>91</v>
      </c>
      <c r="C101" s="9"/>
      <c r="D101" s="26"/>
      <c r="E101" s="30"/>
      <c r="F101" s="30"/>
      <c r="G101" s="30"/>
      <c r="H101" s="26"/>
      <c r="I101" s="30"/>
      <c r="J101" s="30"/>
      <c r="K101" s="10"/>
      <c r="L101" s="30"/>
      <c r="M101" s="30"/>
      <c r="N101" s="30"/>
      <c r="O101" s="30"/>
      <c r="P101" s="30"/>
      <c r="Q101" s="30"/>
      <c r="R101" s="30"/>
      <c r="S101" s="30"/>
      <c r="T101" s="30"/>
      <c r="U101" s="10"/>
      <c r="V101" s="27"/>
      <c r="W101" s="30"/>
      <c r="X101" s="30"/>
      <c r="Y101" s="30"/>
      <c r="Z101" s="10"/>
      <c r="AA101" s="31"/>
    </row>
    <row r="102" spans="2:27" ht="30" customHeight="1" thickBot="1" x14ac:dyDescent="0.25">
      <c r="B102" s="18">
        <v>92</v>
      </c>
      <c r="C102" s="9"/>
      <c r="D102" s="26"/>
      <c r="E102" s="30"/>
      <c r="F102" s="30"/>
      <c r="G102" s="30"/>
      <c r="H102" s="26"/>
      <c r="I102" s="30"/>
      <c r="J102" s="30"/>
      <c r="K102" s="10"/>
      <c r="L102" s="30"/>
      <c r="M102" s="30"/>
      <c r="N102" s="30"/>
      <c r="O102" s="30"/>
      <c r="P102" s="30"/>
      <c r="Q102" s="30"/>
      <c r="R102" s="30"/>
      <c r="S102" s="30"/>
      <c r="T102" s="30"/>
      <c r="U102" s="10"/>
      <c r="V102" s="27"/>
      <c r="W102" s="30"/>
      <c r="X102" s="30"/>
      <c r="Y102" s="30"/>
      <c r="Z102" s="10"/>
      <c r="AA102" s="31"/>
    </row>
    <row r="103" spans="2:27" ht="30" customHeight="1" thickBot="1" x14ac:dyDescent="0.25">
      <c r="B103" s="18">
        <v>93</v>
      </c>
      <c r="C103" s="9"/>
      <c r="D103" s="26"/>
      <c r="E103" s="30"/>
      <c r="F103" s="30"/>
      <c r="G103" s="30"/>
      <c r="H103" s="26"/>
      <c r="I103" s="30"/>
      <c r="J103" s="30"/>
      <c r="K103" s="10"/>
      <c r="L103" s="30"/>
      <c r="M103" s="30"/>
      <c r="N103" s="30"/>
      <c r="O103" s="30"/>
      <c r="P103" s="30"/>
      <c r="Q103" s="30"/>
      <c r="R103" s="30"/>
      <c r="S103" s="30"/>
      <c r="T103" s="30"/>
      <c r="U103" s="10"/>
      <c r="V103" s="27"/>
      <c r="W103" s="30"/>
      <c r="X103" s="30"/>
      <c r="Y103" s="30"/>
      <c r="Z103" s="10"/>
      <c r="AA103" s="31"/>
    </row>
    <row r="104" spans="2:27" ht="30" customHeight="1" thickBot="1" x14ac:dyDescent="0.25">
      <c r="B104" s="18">
        <v>94</v>
      </c>
      <c r="C104" s="9"/>
      <c r="D104" s="26"/>
      <c r="E104" s="30"/>
      <c r="F104" s="30"/>
      <c r="G104" s="30"/>
      <c r="H104" s="26"/>
      <c r="I104" s="30"/>
      <c r="J104" s="30"/>
      <c r="K104" s="10"/>
      <c r="L104" s="30"/>
      <c r="M104" s="30"/>
      <c r="N104" s="30"/>
      <c r="O104" s="30"/>
      <c r="P104" s="30"/>
      <c r="Q104" s="30"/>
      <c r="R104" s="30"/>
      <c r="S104" s="30"/>
      <c r="T104" s="30"/>
      <c r="U104" s="10"/>
      <c r="V104" s="27"/>
      <c r="W104" s="30"/>
      <c r="X104" s="30"/>
      <c r="Y104" s="30"/>
      <c r="Z104" s="10"/>
      <c r="AA104" s="31"/>
    </row>
    <row r="105" spans="2:27" ht="30" customHeight="1" thickBot="1" x14ac:dyDescent="0.25">
      <c r="B105" s="18">
        <v>95</v>
      </c>
      <c r="C105" s="9"/>
      <c r="D105" s="26"/>
      <c r="E105" s="30"/>
      <c r="F105" s="30"/>
      <c r="G105" s="30"/>
      <c r="H105" s="26"/>
      <c r="I105" s="30"/>
      <c r="J105" s="30"/>
      <c r="K105" s="10"/>
      <c r="L105" s="30"/>
      <c r="M105" s="30"/>
      <c r="N105" s="30"/>
      <c r="O105" s="30"/>
      <c r="P105" s="30"/>
      <c r="Q105" s="30"/>
      <c r="R105" s="30"/>
      <c r="S105" s="30"/>
      <c r="T105" s="30"/>
      <c r="U105" s="10"/>
      <c r="V105" s="27"/>
      <c r="W105" s="30"/>
      <c r="X105" s="30"/>
      <c r="Y105" s="30"/>
      <c r="Z105" s="10"/>
      <c r="AA105" s="31"/>
    </row>
    <row r="106" spans="2:27" ht="30" customHeight="1" thickBot="1" x14ac:dyDescent="0.25">
      <c r="B106" s="18">
        <v>96</v>
      </c>
      <c r="C106" s="9"/>
      <c r="D106" s="26"/>
      <c r="E106" s="30"/>
      <c r="F106" s="30"/>
      <c r="G106" s="30"/>
      <c r="H106" s="26"/>
      <c r="I106" s="30"/>
      <c r="J106" s="30"/>
      <c r="K106" s="10"/>
      <c r="L106" s="30"/>
      <c r="M106" s="30"/>
      <c r="N106" s="30"/>
      <c r="O106" s="30"/>
      <c r="P106" s="30"/>
      <c r="Q106" s="30"/>
      <c r="R106" s="30"/>
      <c r="S106" s="30"/>
      <c r="T106" s="30"/>
      <c r="U106" s="10"/>
      <c r="V106" s="27"/>
      <c r="W106" s="30"/>
      <c r="X106" s="30"/>
      <c r="Y106" s="30"/>
      <c r="Z106" s="10"/>
      <c r="AA106" s="31"/>
    </row>
    <row r="107" spans="2:27" ht="30" customHeight="1" thickBot="1" x14ac:dyDescent="0.25">
      <c r="B107" s="18">
        <v>97</v>
      </c>
      <c r="C107" s="9"/>
      <c r="D107" s="26"/>
      <c r="E107" s="30"/>
      <c r="F107" s="30"/>
      <c r="G107" s="30"/>
      <c r="H107" s="26"/>
      <c r="I107" s="30"/>
      <c r="J107" s="30"/>
      <c r="K107" s="10"/>
      <c r="L107" s="30"/>
      <c r="M107" s="30"/>
      <c r="N107" s="30"/>
      <c r="O107" s="30"/>
      <c r="P107" s="30"/>
      <c r="Q107" s="30"/>
      <c r="R107" s="30"/>
      <c r="S107" s="30"/>
      <c r="T107" s="30"/>
      <c r="U107" s="10"/>
      <c r="V107" s="27"/>
      <c r="W107" s="30"/>
      <c r="X107" s="30"/>
      <c r="Y107" s="30"/>
      <c r="Z107" s="10"/>
      <c r="AA107" s="31"/>
    </row>
    <row r="108" spans="2:27" ht="30" customHeight="1" thickBot="1" x14ac:dyDescent="0.25">
      <c r="B108" s="18">
        <v>98</v>
      </c>
      <c r="C108" s="9"/>
      <c r="D108" s="26"/>
      <c r="E108" s="30"/>
      <c r="F108" s="30"/>
      <c r="G108" s="30"/>
      <c r="H108" s="26"/>
      <c r="I108" s="30"/>
      <c r="J108" s="30"/>
      <c r="K108" s="10"/>
      <c r="L108" s="30"/>
      <c r="M108" s="30"/>
      <c r="N108" s="30"/>
      <c r="O108" s="30"/>
      <c r="P108" s="30"/>
      <c r="Q108" s="30"/>
      <c r="R108" s="30"/>
      <c r="S108" s="30"/>
      <c r="T108" s="30"/>
      <c r="U108" s="10"/>
      <c r="V108" s="27"/>
      <c r="W108" s="30"/>
      <c r="X108" s="30"/>
      <c r="Y108" s="30"/>
      <c r="Z108" s="10"/>
      <c r="AA108" s="31"/>
    </row>
    <row r="109" spans="2:27" ht="30" customHeight="1" thickBot="1" x14ac:dyDescent="0.25">
      <c r="B109" s="18">
        <v>99</v>
      </c>
      <c r="C109" s="9"/>
      <c r="D109" s="26"/>
      <c r="E109" s="30"/>
      <c r="F109" s="30"/>
      <c r="G109" s="30"/>
      <c r="H109" s="26"/>
      <c r="I109" s="30"/>
      <c r="J109" s="30"/>
      <c r="K109" s="10"/>
      <c r="L109" s="30"/>
      <c r="M109" s="30"/>
      <c r="N109" s="30"/>
      <c r="O109" s="30"/>
      <c r="P109" s="30"/>
      <c r="Q109" s="30"/>
      <c r="R109" s="30"/>
      <c r="S109" s="30"/>
      <c r="T109" s="30"/>
      <c r="U109" s="10"/>
      <c r="V109" s="27"/>
      <c r="W109" s="30"/>
      <c r="X109" s="30"/>
      <c r="Y109" s="30"/>
      <c r="Z109" s="10"/>
      <c r="AA109" s="31"/>
    </row>
    <row r="110" spans="2:27" ht="30" customHeight="1" thickBot="1" x14ac:dyDescent="0.25">
      <c r="B110" s="18">
        <v>100</v>
      </c>
      <c r="C110" s="9"/>
      <c r="D110" s="26"/>
      <c r="E110" s="30"/>
      <c r="F110" s="30"/>
      <c r="G110" s="30"/>
      <c r="H110" s="26"/>
      <c r="I110" s="30"/>
      <c r="J110" s="30"/>
      <c r="K110" s="10"/>
      <c r="L110" s="30"/>
      <c r="M110" s="30"/>
      <c r="N110" s="30"/>
      <c r="O110" s="30"/>
      <c r="P110" s="30"/>
      <c r="Q110" s="30"/>
      <c r="R110" s="30"/>
      <c r="S110" s="30"/>
      <c r="T110" s="30"/>
      <c r="U110" s="10"/>
      <c r="V110" s="27"/>
      <c r="W110" s="30"/>
      <c r="X110" s="30"/>
      <c r="Y110" s="30"/>
      <c r="Z110" s="10"/>
      <c r="AA110" s="31"/>
    </row>
    <row r="111" spans="2:27" ht="30" customHeight="1" thickBot="1" x14ac:dyDescent="0.25">
      <c r="B111" s="18">
        <v>101</v>
      </c>
      <c r="C111" s="9"/>
      <c r="D111" s="26"/>
      <c r="E111" s="30"/>
      <c r="F111" s="30"/>
      <c r="G111" s="30"/>
      <c r="H111" s="26"/>
      <c r="I111" s="30"/>
      <c r="J111" s="30"/>
      <c r="K111" s="10"/>
      <c r="L111" s="30"/>
      <c r="M111" s="30"/>
      <c r="N111" s="30"/>
      <c r="O111" s="30"/>
      <c r="P111" s="30"/>
      <c r="Q111" s="30"/>
      <c r="R111" s="30"/>
      <c r="S111" s="30"/>
      <c r="T111" s="30"/>
      <c r="U111" s="10"/>
      <c r="V111" s="27"/>
      <c r="W111" s="30"/>
      <c r="X111" s="30"/>
      <c r="Y111" s="30"/>
      <c r="Z111" s="10"/>
      <c r="AA111" s="31"/>
    </row>
    <row r="112" spans="2:27" ht="30" customHeight="1" thickBot="1" x14ac:dyDescent="0.25">
      <c r="B112" s="18">
        <v>102</v>
      </c>
      <c r="C112" s="9"/>
      <c r="D112" s="26"/>
      <c r="E112" s="30"/>
      <c r="F112" s="30"/>
      <c r="G112" s="30"/>
      <c r="H112" s="26"/>
      <c r="I112" s="30"/>
      <c r="J112" s="30"/>
      <c r="K112" s="10"/>
      <c r="L112" s="30"/>
      <c r="M112" s="30"/>
      <c r="N112" s="30"/>
      <c r="O112" s="30"/>
      <c r="P112" s="30"/>
      <c r="Q112" s="30"/>
      <c r="R112" s="30"/>
      <c r="S112" s="30"/>
      <c r="T112" s="30"/>
      <c r="U112" s="10"/>
      <c r="V112" s="27"/>
      <c r="W112" s="30"/>
      <c r="X112" s="30"/>
      <c r="Y112" s="30"/>
      <c r="Z112" s="10"/>
      <c r="AA112" s="31"/>
    </row>
    <row r="113" spans="2:27" ht="30" customHeight="1" thickBot="1" x14ac:dyDescent="0.25">
      <c r="B113" s="18">
        <v>103</v>
      </c>
      <c r="C113" s="9"/>
      <c r="D113" s="26"/>
      <c r="E113" s="30"/>
      <c r="F113" s="30"/>
      <c r="G113" s="30"/>
      <c r="H113" s="26"/>
      <c r="I113" s="30"/>
      <c r="J113" s="30"/>
      <c r="K113" s="10"/>
      <c r="L113" s="30"/>
      <c r="M113" s="30"/>
      <c r="N113" s="30"/>
      <c r="O113" s="30"/>
      <c r="P113" s="30"/>
      <c r="Q113" s="30"/>
      <c r="R113" s="30"/>
      <c r="S113" s="30"/>
      <c r="T113" s="30"/>
      <c r="U113" s="10"/>
      <c r="V113" s="27"/>
      <c r="W113" s="30"/>
      <c r="X113" s="30"/>
      <c r="Y113" s="30"/>
      <c r="Z113" s="10"/>
      <c r="AA113" s="31"/>
    </row>
    <row r="114" spans="2:27" ht="30" customHeight="1" thickBot="1" x14ac:dyDescent="0.25">
      <c r="B114" s="18">
        <v>104</v>
      </c>
      <c r="C114" s="9"/>
      <c r="D114" s="26"/>
      <c r="E114" s="30"/>
      <c r="F114" s="30"/>
      <c r="G114" s="30"/>
      <c r="H114" s="26"/>
      <c r="I114" s="30"/>
      <c r="J114" s="30"/>
      <c r="K114" s="10"/>
      <c r="L114" s="30"/>
      <c r="M114" s="30"/>
      <c r="N114" s="30"/>
      <c r="O114" s="30"/>
      <c r="P114" s="30"/>
      <c r="Q114" s="30"/>
      <c r="R114" s="30"/>
      <c r="S114" s="30"/>
      <c r="T114" s="30"/>
      <c r="U114" s="10"/>
      <c r="V114" s="27"/>
      <c r="W114" s="30"/>
      <c r="X114" s="30"/>
      <c r="Y114" s="30"/>
      <c r="Z114" s="10"/>
      <c r="AA114" s="31"/>
    </row>
    <row r="115" spans="2:27" ht="30" customHeight="1" thickBot="1" x14ac:dyDescent="0.25">
      <c r="B115" s="18">
        <v>105</v>
      </c>
      <c r="C115" s="9"/>
      <c r="D115" s="26"/>
      <c r="E115" s="30"/>
      <c r="F115" s="30"/>
      <c r="G115" s="30"/>
      <c r="H115" s="26"/>
      <c r="I115" s="30"/>
      <c r="J115" s="30"/>
      <c r="K115" s="10"/>
      <c r="L115" s="30"/>
      <c r="M115" s="30"/>
      <c r="N115" s="30"/>
      <c r="O115" s="30"/>
      <c r="P115" s="30"/>
      <c r="Q115" s="30"/>
      <c r="R115" s="30"/>
      <c r="S115" s="30"/>
      <c r="T115" s="30"/>
      <c r="U115" s="10"/>
      <c r="V115" s="27"/>
      <c r="W115" s="30"/>
      <c r="X115" s="30"/>
      <c r="Y115" s="30"/>
      <c r="Z115" s="10"/>
      <c r="AA115" s="31"/>
    </row>
    <row r="116" spans="2:27" ht="30" customHeight="1" thickBot="1" x14ac:dyDescent="0.25">
      <c r="B116" s="18">
        <v>106</v>
      </c>
      <c r="C116" s="9"/>
      <c r="D116" s="26"/>
      <c r="E116" s="30"/>
      <c r="F116" s="30"/>
      <c r="G116" s="30"/>
      <c r="H116" s="26"/>
      <c r="I116" s="30"/>
      <c r="J116" s="30"/>
      <c r="K116" s="10"/>
      <c r="L116" s="30"/>
      <c r="M116" s="30"/>
      <c r="N116" s="30"/>
      <c r="O116" s="30"/>
      <c r="P116" s="30"/>
      <c r="Q116" s="30"/>
      <c r="R116" s="30"/>
      <c r="S116" s="30"/>
      <c r="T116" s="30"/>
      <c r="U116" s="10"/>
      <c r="V116" s="27"/>
      <c r="W116" s="30"/>
      <c r="X116" s="30"/>
      <c r="Y116" s="30"/>
      <c r="Z116" s="10"/>
      <c r="AA116" s="31"/>
    </row>
    <row r="117" spans="2:27" ht="30" customHeight="1" thickBot="1" x14ac:dyDescent="0.25">
      <c r="B117" s="18">
        <v>107</v>
      </c>
      <c r="C117" s="9"/>
      <c r="D117" s="26"/>
      <c r="E117" s="30"/>
      <c r="F117" s="30"/>
      <c r="G117" s="30"/>
      <c r="H117" s="26"/>
      <c r="I117" s="30"/>
      <c r="J117" s="30"/>
      <c r="K117" s="10"/>
      <c r="L117" s="30"/>
      <c r="M117" s="30"/>
      <c r="N117" s="30"/>
      <c r="O117" s="30"/>
      <c r="P117" s="30"/>
      <c r="Q117" s="30"/>
      <c r="R117" s="30"/>
      <c r="S117" s="30"/>
      <c r="T117" s="30"/>
      <c r="U117" s="10"/>
      <c r="V117" s="27"/>
      <c r="W117" s="30"/>
      <c r="X117" s="30"/>
      <c r="Y117" s="30"/>
      <c r="Z117" s="10"/>
      <c r="AA117" s="31"/>
    </row>
    <row r="118" spans="2:27" ht="30" customHeight="1" thickBot="1" x14ac:dyDescent="0.25">
      <c r="B118" s="18">
        <v>108</v>
      </c>
      <c r="C118" s="9"/>
      <c r="D118" s="26"/>
      <c r="E118" s="30"/>
      <c r="F118" s="30"/>
      <c r="G118" s="30"/>
      <c r="H118" s="26"/>
      <c r="I118" s="30"/>
      <c r="J118" s="30"/>
      <c r="K118" s="10"/>
      <c r="L118" s="30"/>
      <c r="M118" s="30"/>
      <c r="N118" s="30"/>
      <c r="O118" s="30"/>
      <c r="P118" s="30"/>
      <c r="Q118" s="30"/>
      <c r="R118" s="30"/>
      <c r="S118" s="30"/>
      <c r="T118" s="30"/>
      <c r="U118" s="10"/>
      <c r="V118" s="27"/>
      <c r="W118" s="30"/>
      <c r="X118" s="30"/>
      <c r="Y118" s="30"/>
      <c r="Z118" s="10"/>
      <c r="AA118" s="31"/>
    </row>
    <row r="119" spans="2:27" ht="30" customHeight="1" thickBot="1" x14ac:dyDescent="0.25">
      <c r="B119" s="18">
        <v>109</v>
      </c>
      <c r="C119" s="9"/>
      <c r="D119" s="26"/>
      <c r="E119" s="30"/>
      <c r="F119" s="30"/>
      <c r="G119" s="30"/>
      <c r="H119" s="26"/>
      <c r="I119" s="30"/>
      <c r="J119" s="30"/>
      <c r="K119" s="10"/>
      <c r="L119" s="30"/>
      <c r="M119" s="30"/>
      <c r="N119" s="30"/>
      <c r="O119" s="30"/>
      <c r="P119" s="30"/>
      <c r="Q119" s="30"/>
      <c r="R119" s="30"/>
      <c r="S119" s="30"/>
      <c r="T119" s="30"/>
      <c r="U119" s="10"/>
      <c r="V119" s="27"/>
      <c r="W119" s="30"/>
      <c r="X119" s="30"/>
      <c r="Y119" s="30"/>
      <c r="Z119" s="10"/>
      <c r="AA119" s="31"/>
    </row>
    <row r="120" spans="2:27" ht="30" customHeight="1" thickBot="1" x14ac:dyDescent="0.25">
      <c r="B120" s="18">
        <v>110</v>
      </c>
      <c r="C120" s="9"/>
      <c r="D120" s="26"/>
      <c r="E120" s="30"/>
      <c r="F120" s="30"/>
      <c r="G120" s="30"/>
      <c r="H120" s="26"/>
      <c r="I120" s="30"/>
      <c r="J120" s="30"/>
      <c r="K120" s="10"/>
      <c r="L120" s="30"/>
      <c r="M120" s="30"/>
      <c r="N120" s="30"/>
      <c r="O120" s="30"/>
      <c r="P120" s="30"/>
      <c r="Q120" s="30"/>
      <c r="R120" s="30"/>
      <c r="S120" s="30"/>
      <c r="T120" s="30"/>
      <c r="U120" s="10"/>
      <c r="V120" s="27"/>
      <c r="W120" s="30"/>
      <c r="X120" s="30"/>
      <c r="Y120" s="30"/>
      <c r="Z120" s="10"/>
      <c r="AA120" s="31"/>
    </row>
    <row r="121" spans="2:27" ht="30" customHeight="1" thickBot="1" x14ac:dyDescent="0.25">
      <c r="B121" s="18">
        <v>111</v>
      </c>
      <c r="C121" s="9"/>
      <c r="D121" s="26"/>
      <c r="E121" s="30"/>
      <c r="F121" s="30"/>
      <c r="G121" s="30"/>
      <c r="H121" s="26"/>
      <c r="I121" s="30"/>
      <c r="J121" s="30"/>
      <c r="K121" s="10"/>
      <c r="L121" s="30"/>
      <c r="M121" s="30"/>
      <c r="N121" s="30"/>
      <c r="O121" s="30"/>
      <c r="P121" s="30"/>
      <c r="Q121" s="30"/>
      <c r="R121" s="30"/>
      <c r="S121" s="30"/>
      <c r="T121" s="30"/>
      <c r="U121" s="10"/>
      <c r="V121" s="27"/>
      <c r="W121" s="30"/>
      <c r="X121" s="30"/>
      <c r="Y121" s="30"/>
      <c r="Z121" s="10"/>
      <c r="AA121" s="31"/>
    </row>
    <row r="122" spans="2:27" ht="30" customHeight="1" thickBot="1" x14ac:dyDescent="0.25">
      <c r="B122" s="18">
        <v>112</v>
      </c>
      <c r="C122" s="9"/>
      <c r="D122" s="26"/>
      <c r="E122" s="30"/>
      <c r="F122" s="30"/>
      <c r="G122" s="30"/>
      <c r="H122" s="26"/>
      <c r="I122" s="30"/>
      <c r="J122" s="30"/>
      <c r="K122" s="10"/>
      <c r="L122" s="30"/>
      <c r="M122" s="30"/>
      <c r="N122" s="30"/>
      <c r="O122" s="30"/>
      <c r="P122" s="30"/>
      <c r="Q122" s="30"/>
      <c r="R122" s="30"/>
      <c r="S122" s="30"/>
      <c r="T122" s="30"/>
      <c r="U122" s="10"/>
      <c r="V122" s="27"/>
      <c r="W122" s="30"/>
      <c r="X122" s="30"/>
      <c r="Y122" s="30"/>
      <c r="Z122" s="10"/>
      <c r="AA122" s="31"/>
    </row>
    <row r="123" spans="2:27" ht="30" customHeight="1" thickBot="1" x14ac:dyDescent="0.25">
      <c r="B123" s="18">
        <v>113</v>
      </c>
      <c r="C123" s="9"/>
      <c r="D123" s="26"/>
      <c r="E123" s="30"/>
      <c r="F123" s="30"/>
      <c r="G123" s="30"/>
      <c r="H123" s="26"/>
      <c r="I123" s="30"/>
      <c r="J123" s="30"/>
      <c r="K123" s="10"/>
      <c r="L123" s="30"/>
      <c r="M123" s="30"/>
      <c r="N123" s="30"/>
      <c r="O123" s="30"/>
      <c r="P123" s="30"/>
      <c r="Q123" s="30"/>
      <c r="R123" s="30"/>
      <c r="S123" s="30"/>
      <c r="T123" s="30"/>
      <c r="U123" s="10"/>
      <c r="V123" s="27"/>
      <c r="W123" s="30"/>
      <c r="X123" s="30"/>
      <c r="Y123" s="30"/>
      <c r="Z123" s="10"/>
      <c r="AA123" s="31"/>
    </row>
    <row r="124" spans="2:27" ht="30" customHeight="1" thickBot="1" x14ac:dyDescent="0.25">
      <c r="B124" s="18">
        <v>114</v>
      </c>
      <c r="C124" s="9"/>
      <c r="D124" s="26"/>
      <c r="E124" s="30"/>
      <c r="F124" s="30"/>
      <c r="G124" s="30"/>
      <c r="H124" s="26"/>
      <c r="I124" s="30"/>
      <c r="J124" s="30"/>
      <c r="K124" s="10"/>
      <c r="L124" s="30"/>
      <c r="M124" s="30"/>
      <c r="N124" s="30"/>
      <c r="O124" s="30"/>
      <c r="P124" s="30"/>
      <c r="Q124" s="30"/>
      <c r="R124" s="30"/>
      <c r="S124" s="30"/>
      <c r="T124" s="30"/>
      <c r="U124" s="10"/>
      <c r="V124" s="27"/>
      <c r="W124" s="30"/>
      <c r="X124" s="30"/>
      <c r="Y124" s="30"/>
      <c r="Z124" s="10"/>
      <c r="AA124" s="31"/>
    </row>
    <row r="125" spans="2:27" ht="30" customHeight="1" thickBot="1" x14ac:dyDescent="0.25">
      <c r="B125" s="18">
        <v>115</v>
      </c>
      <c r="C125" s="9"/>
      <c r="D125" s="26"/>
      <c r="E125" s="30"/>
      <c r="F125" s="30"/>
      <c r="G125" s="30"/>
      <c r="H125" s="26"/>
      <c r="I125" s="30"/>
      <c r="J125" s="30"/>
      <c r="K125" s="10"/>
      <c r="L125" s="30"/>
      <c r="M125" s="30"/>
      <c r="N125" s="30"/>
      <c r="O125" s="30"/>
      <c r="P125" s="30"/>
      <c r="Q125" s="30"/>
      <c r="R125" s="30"/>
      <c r="S125" s="30"/>
      <c r="T125" s="30"/>
      <c r="U125" s="10"/>
      <c r="V125" s="27"/>
      <c r="W125" s="30"/>
      <c r="X125" s="30"/>
      <c r="Y125" s="30"/>
      <c r="Z125" s="10"/>
      <c r="AA125" s="31"/>
    </row>
    <row r="126" spans="2:27" ht="30" customHeight="1" thickBot="1" x14ac:dyDescent="0.25">
      <c r="B126" s="18">
        <v>116</v>
      </c>
      <c r="C126" s="9"/>
      <c r="D126" s="26"/>
      <c r="E126" s="30"/>
      <c r="F126" s="30"/>
      <c r="G126" s="30"/>
      <c r="H126" s="26"/>
      <c r="I126" s="30"/>
      <c r="J126" s="30"/>
      <c r="K126" s="10"/>
      <c r="L126" s="30"/>
      <c r="M126" s="30"/>
      <c r="N126" s="30"/>
      <c r="O126" s="30"/>
      <c r="P126" s="30"/>
      <c r="Q126" s="30"/>
      <c r="R126" s="30"/>
      <c r="S126" s="30"/>
      <c r="T126" s="30"/>
      <c r="U126" s="10"/>
      <c r="V126" s="27"/>
      <c r="W126" s="30"/>
      <c r="X126" s="30"/>
      <c r="Y126" s="30"/>
      <c r="Z126" s="10"/>
      <c r="AA126" s="31"/>
    </row>
    <row r="127" spans="2:27" ht="30" customHeight="1" thickBot="1" x14ac:dyDescent="0.25">
      <c r="B127" s="18">
        <v>117</v>
      </c>
      <c r="C127" s="9"/>
      <c r="D127" s="26"/>
      <c r="E127" s="30"/>
      <c r="F127" s="30"/>
      <c r="G127" s="30"/>
      <c r="H127" s="26"/>
      <c r="I127" s="30"/>
      <c r="J127" s="30"/>
      <c r="K127" s="10"/>
      <c r="L127" s="30"/>
      <c r="M127" s="30"/>
      <c r="N127" s="30"/>
      <c r="O127" s="30"/>
      <c r="P127" s="30"/>
      <c r="Q127" s="30"/>
      <c r="R127" s="30"/>
      <c r="S127" s="30"/>
      <c r="T127" s="30"/>
      <c r="U127" s="10"/>
      <c r="V127" s="27"/>
      <c r="W127" s="30"/>
      <c r="X127" s="30"/>
      <c r="Y127" s="30"/>
      <c r="Z127" s="10"/>
      <c r="AA127" s="31"/>
    </row>
    <row r="128" spans="2:27" ht="30" customHeight="1" thickBot="1" x14ac:dyDescent="0.25">
      <c r="B128" s="18">
        <v>118</v>
      </c>
      <c r="C128" s="9"/>
      <c r="D128" s="26"/>
      <c r="E128" s="30"/>
      <c r="F128" s="30"/>
      <c r="G128" s="30"/>
      <c r="H128" s="26"/>
      <c r="I128" s="30"/>
      <c r="J128" s="30"/>
      <c r="K128" s="10"/>
      <c r="L128" s="30"/>
      <c r="M128" s="30"/>
      <c r="N128" s="30"/>
      <c r="O128" s="30"/>
      <c r="P128" s="30"/>
      <c r="Q128" s="30"/>
      <c r="R128" s="30"/>
      <c r="S128" s="30"/>
      <c r="T128" s="30"/>
      <c r="U128" s="10"/>
      <c r="V128" s="27"/>
      <c r="W128" s="30"/>
      <c r="X128" s="30"/>
      <c r="Y128" s="30"/>
      <c r="Z128" s="10"/>
      <c r="AA128" s="31"/>
    </row>
    <row r="129" spans="2:27" ht="30" customHeight="1" thickBot="1" x14ac:dyDescent="0.25">
      <c r="B129" s="18">
        <v>119</v>
      </c>
      <c r="C129" s="9"/>
      <c r="D129" s="26"/>
      <c r="E129" s="30"/>
      <c r="F129" s="30"/>
      <c r="G129" s="30"/>
      <c r="H129" s="26"/>
      <c r="I129" s="30"/>
      <c r="J129" s="30"/>
      <c r="K129" s="10"/>
      <c r="L129" s="30"/>
      <c r="M129" s="30"/>
      <c r="N129" s="30"/>
      <c r="O129" s="30"/>
      <c r="P129" s="30"/>
      <c r="Q129" s="30"/>
      <c r="R129" s="30"/>
      <c r="S129" s="30"/>
      <c r="T129" s="30"/>
      <c r="U129" s="10"/>
      <c r="V129" s="27"/>
      <c r="W129" s="30"/>
      <c r="X129" s="30"/>
      <c r="Y129" s="30"/>
      <c r="Z129" s="10"/>
      <c r="AA129" s="31"/>
    </row>
    <row r="130" spans="2:27" ht="30" customHeight="1" thickBot="1" x14ac:dyDescent="0.25">
      <c r="B130" s="18">
        <v>120</v>
      </c>
      <c r="C130" s="9"/>
      <c r="D130" s="26"/>
      <c r="E130" s="30"/>
      <c r="F130" s="30"/>
      <c r="G130" s="30"/>
      <c r="H130" s="26"/>
      <c r="I130" s="30"/>
      <c r="J130" s="30"/>
      <c r="K130" s="10"/>
      <c r="L130" s="30"/>
      <c r="M130" s="30"/>
      <c r="N130" s="30"/>
      <c r="O130" s="30"/>
      <c r="P130" s="30"/>
      <c r="Q130" s="30"/>
      <c r="R130" s="30"/>
      <c r="S130" s="30"/>
      <c r="T130" s="30"/>
      <c r="U130" s="10"/>
      <c r="V130" s="27"/>
      <c r="W130" s="30"/>
      <c r="X130" s="30"/>
      <c r="Y130" s="30"/>
      <c r="Z130" s="10"/>
      <c r="AA130" s="31"/>
    </row>
    <row r="131" spans="2:27" ht="30" customHeight="1" thickBot="1" x14ac:dyDescent="0.25">
      <c r="B131" s="18">
        <v>121</v>
      </c>
      <c r="C131" s="9"/>
      <c r="D131" s="26"/>
      <c r="E131" s="30"/>
      <c r="F131" s="30"/>
      <c r="G131" s="30"/>
      <c r="H131" s="26"/>
      <c r="I131" s="30"/>
      <c r="J131" s="30"/>
      <c r="K131" s="10"/>
      <c r="L131" s="30"/>
      <c r="M131" s="30"/>
      <c r="N131" s="30"/>
      <c r="O131" s="30"/>
      <c r="P131" s="30"/>
      <c r="Q131" s="30"/>
      <c r="R131" s="30"/>
      <c r="S131" s="30"/>
      <c r="T131" s="30"/>
      <c r="U131" s="10"/>
      <c r="V131" s="27"/>
      <c r="W131" s="30"/>
      <c r="X131" s="30"/>
      <c r="Y131" s="30"/>
      <c r="Z131" s="10"/>
      <c r="AA131" s="31"/>
    </row>
    <row r="132" spans="2:27" ht="30" customHeight="1" thickBot="1" x14ac:dyDescent="0.25">
      <c r="B132" s="18">
        <v>122</v>
      </c>
      <c r="C132" s="9"/>
      <c r="D132" s="26"/>
      <c r="E132" s="30"/>
      <c r="F132" s="30"/>
      <c r="G132" s="30"/>
      <c r="H132" s="26"/>
      <c r="I132" s="30"/>
      <c r="J132" s="30"/>
      <c r="K132" s="10"/>
      <c r="L132" s="30"/>
      <c r="M132" s="30"/>
      <c r="N132" s="30"/>
      <c r="O132" s="30"/>
      <c r="P132" s="30"/>
      <c r="Q132" s="30"/>
      <c r="R132" s="30"/>
      <c r="S132" s="30"/>
      <c r="T132" s="30"/>
      <c r="U132" s="10"/>
      <c r="V132" s="27"/>
      <c r="W132" s="30"/>
      <c r="X132" s="30"/>
      <c r="Y132" s="30"/>
      <c r="Z132" s="10"/>
      <c r="AA132" s="31"/>
    </row>
    <row r="133" spans="2:27" ht="30" customHeight="1" thickBot="1" x14ac:dyDescent="0.25">
      <c r="B133" s="18">
        <v>123</v>
      </c>
      <c r="C133" s="9"/>
      <c r="D133" s="26"/>
      <c r="E133" s="30"/>
      <c r="F133" s="30"/>
      <c r="G133" s="30"/>
      <c r="H133" s="26"/>
      <c r="I133" s="30"/>
      <c r="J133" s="30"/>
      <c r="K133" s="10"/>
      <c r="L133" s="30"/>
      <c r="M133" s="30"/>
      <c r="N133" s="30"/>
      <c r="O133" s="30"/>
      <c r="P133" s="30"/>
      <c r="Q133" s="30"/>
      <c r="R133" s="30"/>
      <c r="S133" s="30"/>
      <c r="T133" s="30"/>
      <c r="U133" s="10"/>
      <c r="V133" s="27"/>
      <c r="W133" s="30"/>
      <c r="X133" s="30"/>
      <c r="Y133" s="30"/>
      <c r="Z133" s="10"/>
      <c r="AA133" s="31"/>
    </row>
    <row r="134" spans="2:27" ht="30" customHeight="1" thickBot="1" x14ac:dyDescent="0.25">
      <c r="B134" s="18">
        <v>124</v>
      </c>
      <c r="C134" s="9"/>
      <c r="D134" s="26"/>
      <c r="E134" s="30"/>
      <c r="F134" s="30"/>
      <c r="G134" s="30"/>
      <c r="H134" s="26"/>
      <c r="I134" s="30"/>
      <c r="J134" s="30"/>
      <c r="K134" s="10"/>
      <c r="L134" s="30"/>
      <c r="M134" s="30"/>
      <c r="N134" s="30"/>
      <c r="O134" s="30"/>
      <c r="P134" s="30"/>
      <c r="Q134" s="30"/>
      <c r="R134" s="30"/>
      <c r="S134" s="30"/>
      <c r="T134" s="30"/>
      <c r="U134" s="10"/>
      <c r="V134" s="27"/>
      <c r="W134" s="30"/>
      <c r="X134" s="30"/>
      <c r="Y134" s="30"/>
      <c r="Z134" s="10"/>
      <c r="AA134" s="31"/>
    </row>
    <row r="135" spans="2:27" ht="30" customHeight="1" thickBot="1" x14ac:dyDescent="0.25">
      <c r="B135" s="18">
        <v>125</v>
      </c>
      <c r="C135" s="9"/>
      <c r="D135" s="26"/>
      <c r="E135" s="30"/>
      <c r="F135" s="30"/>
      <c r="G135" s="30"/>
      <c r="H135" s="26"/>
      <c r="I135" s="30"/>
      <c r="J135" s="30"/>
      <c r="K135" s="10"/>
      <c r="L135" s="30"/>
      <c r="M135" s="30"/>
      <c r="N135" s="30"/>
      <c r="O135" s="30"/>
      <c r="P135" s="30"/>
      <c r="Q135" s="30"/>
      <c r="R135" s="30"/>
      <c r="S135" s="30"/>
      <c r="T135" s="30"/>
      <c r="U135" s="10"/>
      <c r="V135" s="27"/>
      <c r="W135" s="30"/>
      <c r="X135" s="30"/>
      <c r="Y135" s="30"/>
      <c r="Z135" s="10"/>
      <c r="AA135" s="31"/>
    </row>
    <row r="136" spans="2:27" ht="30" customHeight="1" thickBot="1" x14ac:dyDescent="0.25">
      <c r="B136" s="18">
        <v>126</v>
      </c>
      <c r="C136" s="9"/>
      <c r="D136" s="26"/>
      <c r="E136" s="30"/>
      <c r="F136" s="30"/>
      <c r="G136" s="30"/>
      <c r="H136" s="26"/>
      <c r="I136" s="30"/>
      <c r="J136" s="30"/>
      <c r="K136" s="10"/>
      <c r="L136" s="30"/>
      <c r="M136" s="30"/>
      <c r="N136" s="30"/>
      <c r="O136" s="30"/>
      <c r="P136" s="30"/>
      <c r="Q136" s="30"/>
      <c r="R136" s="30"/>
      <c r="S136" s="30"/>
      <c r="T136" s="30"/>
      <c r="U136" s="10"/>
      <c r="V136" s="27"/>
      <c r="W136" s="30"/>
      <c r="X136" s="30"/>
      <c r="Y136" s="30"/>
      <c r="Z136" s="10"/>
      <c r="AA136" s="31"/>
    </row>
    <row r="137" spans="2:27" ht="30" customHeight="1" thickBot="1" x14ac:dyDescent="0.25">
      <c r="B137" s="18">
        <v>127</v>
      </c>
      <c r="C137" s="9"/>
      <c r="D137" s="26"/>
      <c r="E137" s="30"/>
      <c r="F137" s="30"/>
      <c r="G137" s="30"/>
      <c r="H137" s="26"/>
      <c r="I137" s="30"/>
      <c r="J137" s="30"/>
      <c r="K137" s="10"/>
      <c r="L137" s="30"/>
      <c r="M137" s="30"/>
      <c r="N137" s="30"/>
      <c r="O137" s="30"/>
      <c r="P137" s="30"/>
      <c r="Q137" s="30"/>
      <c r="R137" s="30"/>
      <c r="S137" s="30"/>
      <c r="T137" s="30"/>
      <c r="U137" s="10"/>
      <c r="V137" s="27"/>
      <c r="W137" s="30"/>
      <c r="X137" s="30"/>
      <c r="Y137" s="30"/>
      <c r="Z137" s="10"/>
      <c r="AA137" s="31"/>
    </row>
    <row r="138" spans="2:27" ht="30" customHeight="1" thickBot="1" x14ac:dyDescent="0.25">
      <c r="B138" s="18">
        <v>128</v>
      </c>
      <c r="C138" s="9"/>
      <c r="D138" s="26"/>
      <c r="E138" s="30"/>
      <c r="F138" s="30"/>
      <c r="G138" s="30"/>
      <c r="H138" s="26"/>
      <c r="I138" s="30"/>
      <c r="J138" s="30"/>
      <c r="K138" s="10"/>
      <c r="L138" s="30"/>
      <c r="M138" s="30"/>
      <c r="N138" s="30"/>
      <c r="O138" s="30"/>
      <c r="P138" s="30"/>
      <c r="Q138" s="30"/>
      <c r="R138" s="30"/>
      <c r="S138" s="30"/>
      <c r="T138" s="30"/>
      <c r="U138" s="10"/>
      <c r="V138" s="27"/>
      <c r="W138" s="30"/>
      <c r="X138" s="30"/>
      <c r="Y138" s="30"/>
      <c r="Z138" s="10"/>
      <c r="AA138" s="31"/>
    </row>
    <row r="139" spans="2:27" ht="30" customHeight="1" thickBot="1" x14ac:dyDescent="0.25">
      <c r="B139" s="18">
        <v>129</v>
      </c>
      <c r="C139" s="9"/>
      <c r="D139" s="26"/>
      <c r="E139" s="30"/>
      <c r="F139" s="30"/>
      <c r="G139" s="30"/>
      <c r="H139" s="26"/>
      <c r="I139" s="30"/>
      <c r="J139" s="30"/>
      <c r="K139" s="10"/>
      <c r="L139" s="30"/>
      <c r="M139" s="30"/>
      <c r="N139" s="30"/>
      <c r="O139" s="30"/>
      <c r="P139" s="30"/>
      <c r="Q139" s="30"/>
      <c r="R139" s="30"/>
      <c r="S139" s="30"/>
      <c r="T139" s="30"/>
      <c r="U139" s="10"/>
      <c r="V139" s="27"/>
      <c r="W139" s="30"/>
      <c r="X139" s="30"/>
      <c r="Y139" s="30"/>
      <c r="Z139" s="10"/>
      <c r="AA139" s="31"/>
    </row>
    <row r="140" spans="2:27" ht="30" customHeight="1" thickBot="1" x14ac:dyDescent="0.25">
      <c r="B140" s="18">
        <v>130</v>
      </c>
      <c r="C140" s="9"/>
      <c r="D140" s="26"/>
      <c r="E140" s="30"/>
      <c r="F140" s="30"/>
      <c r="G140" s="30"/>
      <c r="H140" s="26"/>
      <c r="I140" s="30"/>
      <c r="J140" s="30"/>
      <c r="K140" s="10"/>
      <c r="L140" s="30"/>
      <c r="M140" s="30"/>
      <c r="N140" s="30"/>
      <c r="O140" s="30"/>
      <c r="P140" s="30"/>
      <c r="Q140" s="30"/>
      <c r="R140" s="30"/>
      <c r="S140" s="30"/>
      <c r="T140" s="30"/>
      <c r="U140" s="10"/>
      <c r="V140" s="27"/>
      <c r="W140" s="30"/>
      <c r="X140" s="30"/>
      <c r="Y140" s="30"/>
      <c r="Z140" s="10"/>
      <c r="AA140" s="31"/>
    </row>
    <row r="141" spans="2:27" ht="30" customHeight="1" thickBot="1" x14ac:dyDescent="0.25">
      <c r="B141" s="18">
        <v>131</v>
      </c>
      <c r="C141" s="9"/>
      <c r="D141" s="26"/>
      <c r="E141" s="30"/>
      <c r="F141" s="30"/>
      <c r="G141" s="30"/>
      <c r="H141" s="26"/>
      <c r="I141" s="30"/>
      <c r="J141" s="30"/>
      <c r="K141" s="10"/>
      <c r="L141" s="30"/>
      <c r="M141" s="30"/>
      <c r="N141" s="30"/>
      <c r="O141" s="30"/>
      <c r="P141" s="30"/>
      <c r="Q141" s="30"/>
      <c r="R141" s="30"/>
      <c r="S141" s="30"/>
      <c r="T141" s="30"/>
      <c r="U141" s="10"/>
      <c r="V141" s="27"/>
      <c r="W141" s="30"/>
      <c r="X141" s="30"/>
      <c r="Y141" s="30"/>
      <c r="Z141" s="10"/>
      <c r="AA141" s="31"/>
    </row>
    <row r="142" spans="2:27" ht="30" customHeight="1" thickBot="1" x14ac:dyDescent="0.25">
      <c r="B142" s="18">
        <v>132</v>
      </c>
      <c r="C142" s="9"/>
      <c r="D142" s="26"/>
      <c r="E142" s="30"/>
      <c r="F142" s="30"/>
      <c r="G142" s="30"/>
      <c r="H142" s="26"/>
      <c r="I142" s="30"/>
      <c r="J142" s="30"/>
      <c r="K142" s="10"/>
      <c r="L142" s="30"/>
      <c r="M142" s="30"/>
      <c r="N142" s="30"/>
      <c r="O142" s="30"/>
      <c r="P142" s="30"/>
      <c r="Q142" s="30"/>
      <c r="R142" s="30"/>
      <c r="S142" s="30"/>
      <c r="T142" s="30"/>
      <c r="U142" s="10"/>
      <c r="V142" s="27"/>
      <c r="W142" s="30"/>
      <c r="X142" s="30"/>
      <c r="Y142" s="30"/>
      <c r="Z142" s="10"/>
      <c r="AA142" s="31"/>
    </row>
    <row r="143" spans="2:27" ht="30" customHeight="1" thickBot="1" x14ac:dyDescent="0.25">
      <c r="B143" s="18">
        <v>133</v>
      </c>
      <c r="C143" s="9"/>
      <c r="D143" s="26"/>
      <c r="E143" s="30"/>
      <c r="F143" s="30"/>
      <c r="G143" s="30"/>
      <c r="H143" s="26"/>
      <c r="I143" s="30"/>
      <c r="J143" s="30"/>
      <c r="K143" s="10"/>
      <c r="L143" s="30"/>
      <c r="M143" s="30"/>
      <c r="N143" s="30"/>
      <c r="O143" s="30"/>
      <c r="P143" s="30"/>
      <c r="Q143" s="30"/>
      <c r="R143" s="30"/>
      <c r="S143" s="30"/>
      <c r="T143" s="30"/>
      <c r="U143" s="10"/>
      <c r="V143" s="27"/>
      <c r="W143" s="30"/>
      <c r="X143" s="30"/>
      <c r="Y143" s="30"/>
      <c r="Z143" s="10"/>
      <c r="AA143" s="31"/>
    </row>
    <row r="144" spans="2:27" ht="30" customHeight="1" thickBot="1" x14ac:dyDescent="0.25">
      <c r="B144" s="18">
        <v>134</v>
      </c>
      <c r="C144" s="9"/>
      <c r="D144" s="26"/>
      <c r="E144" s="30"/>
      <c r="F144" s="30"/>
      <c r="G144" s="30"/>
      <c r="H144" s="26"/>
      <c r="I144" s="30"/>
      <c r="J144" s="30"/>
      <c r="K144" s="10"/>
      <c r="L144" s="30"/>
      <c r="M144" s="30"/>
      <c r="N144" s="30"/>
      <c r="O144" s="30"/>
      <c r="P144" s="30"/>
      <c r="Q144" s="30"/>
      <c r="R144" s="30"/>
      <c r="S144" s="30"/>
      <c r="T144" s="30"/>
      <c r="U144" s="10"/>
      <c r="V144" s="27"/>
      <c r="W144" s="30"/>
      <c r="X144" s="30"/>
      <c r="Y144" s="30"/>
      <c r="Z144" s="10"/>
      <c r="AA144" s="31"/>
    </row>
    <row r="145" spans="2:27" ht="30" customHeight="1" thickBot="1" x14ac:dyDescent="0.25">
      <c r="B145" s="18">
        <v>135</v>
      </c>
      <c r="C145" s="9"/>
      <c r="D145" s="26"/>
      <c r="E145" s="30"/>
      <c r="F145" s="30"/>
      <c r="G145" s="30"/>
      <c r="H145" s="26"/>
      <c r="I145" s="30"/>
      <c r="J145" s="30"/>
      <c r="K145" s="10"/>
      <c r="L145" s="30"/>
      <c r="M145" s="30"/>
      <c r="N145" s="30"/>
      <c r="O145" s="30"/>
      <c r="P145" s="30"/>
      <c r="Q145" s="30"/>
      <c r="R145" s="30"/>
      <c r="S145" s="30"/>
      <c r="T145" s="30"/>
      <c r="U145" s="10"/>
      <c r="V145" s="27"/>
      <c r="W145" s="30"/>
      <c r="X145" s="30"/>
      <c r="Y145" s="30"/>
      <c r="Z145" s="10"/>
      <c r="AA145" s="31"/>
    </row>
    <row r="146" spans="2:27" ht="30" customHeight="1" thickBot="1" x14ac:dyDescent="0.25">
      <c r="B146" s="18">
        <v>136</v>
      </c>
      <c r="C146" s="9"/>
      <c r="D146" s="26"/>
      <c r="E146" s="30"/>
      <c r="F146" s="30"/>
      <c r="G146" s="30"/>
      <c r="H146" s="26"/>
      <c r="I146" s="30"/>
      <c r="J146" s="30"/>
      <c r="K146" s="10"/>
      <c r="L146" s="30"/>
      <c r="M146" s="30"/>
      <c r="N146" s="30"/>
      <c r="O146" s="30"/>
      <c r="P146" s="30"/>
      <c r="Q146" s="30"/>
      <c r="R146" s="30"/>
      <c r="S146" s="30"/>
      <c r="T146" s="30"/>
      <c r="U146" s="10"/>
      <c r="V146" s="27"/>
      <c r="W146" s="30"/>
      <c r="X146" s="30"/>
      <c r="Y146" s="30"/>
      <c r="Z146" s="10"/>
      <c r="AA146" s="31"/>
    </row>
    <row r="147" spans="2:27" ht="30" customHeight="1" thickBot="1" x14ac:dyDescent="0.25">
      <c r="B147" s="18">
        <v>137</v>
      </c>
      <c r="C147" s="9"/>
      <c r="D147" s="26"/>
      <c r="E147" s="30"/>
      <c r="F147" s="30"/>
      <c r="G147" s="30"/>
      <c r="H147" s="26"/>
      <c r="I147" s="30"/>
      <c r="J147" s="30"/>
      <c r="K147" s="10"/>
      <c r="L147" s="30"/>
      <c r="M147" s="30"/>
      <c r="N147" s="30"/>
      <c r="O147" s="30"/>
      <c r="P147" s="30"/>
      <c r="Q147" s="30"/>
      <c r="R147" s="30"/>
      <c r="S147" s="30"/>
      <c r="T147" s="30"/>
      <c r="U147" s="10"/>
      <c r="V147" s="27"/>
      <c r="W147" s="30"/>
      <c r="X147" s="30"/>
      <c r="Y147" s="30"/>
      <c r="Z147" s="10"/>
      <c r="AA147" s="31"/>
    </row>
    <row r="148" spans="2:27" ht="30" customHeight="1" thickBot="1" x14ac:dyDescent="0.25">
      <c r="B148" s="18">
        <v>138</v>
      </c>
      <c r="C148" s="9"/>
      <c r="D148" s="26"/>
      <c r="E148" s="30"/>
      <c r="F148" s="30"/>
      <c r="G148" s="30"/>
      <c r="H148" s="26"/>
      <c r="I148" s="30"/>
      <c r="J148" s="30"/>
      <c r="K148" s="10"/>
      <c r="L148" s="30"/>
      <c r="M148" s="30"/>
      <c r="N148" s="30"/>
      <c r="O148" s="30"/>
      <c r="P148" s="30"/>
      <c r="Q148" s="30"/>
      <c r="R148" s="30"/>
      <c r="S148" s="30"/>
      <c r="T148" s="30"/>
      <c r="U148" s="10"/>
      <c r="V148" s="27"/>
      <c r="W148" s="30"/>
      <c r="X148" s="30"/>
      <c r="Y148" s="30"/>
      <c r="Z148" s="10"/>
      <c r="AA148" s="31"/>
    </row>
    <row r="149" spans="2:27" ht="30" customHeight="1" thickBot="1" x14ac:dyDescent="0.25">
      <c r="B149" s="18">
        <v>139</v>
      </c>
      <c r="C149" s="9"/>
      <c r="D149" s="26"/>
      <c r="E149" s="30"/>
      <c r="F149" s="30"/>
      <c r="G149" s="30"/>
      <c r="H149" s="26"/>
      <c r="I149" s="30"/>
      <c r="J149" s="30"/>
      <c r="K149" s="10"/>
      <c r="L149" s="30"/>
      <c r="M149" s="30"/>
      <c r="N149" s="30"/>
      <c r="O149" s="30"/>
      <c r="P149" s="30"/>
      <c r="Q149" s="30"/>
      <c r="R149" s="30"/>
      <c r="S149" s="30"/>
      <c r="T149" s="30"/>
      <c r="U149" s="10"/>
      <c r="V149" s="27"/>
      <c r="W149" s="30"/>
      <c r="X149" s="30"/>
      <c r="Y149" s="30"/>
      <c r="Z149" s="10"/>
      <c r="AA149" s="31"/>
    </row>
    <row r="150" spans="2:27" ht="30" customHeight="1" thickBot="1" x14ac:dyDescent="0.25">
      <c r="B150" s="18">
        <v>140</v>
      </c>
      <c r="C150" s="9"/>
      <c r="D150" s="26"/>
      <c r="E150" s="30"/>
      <c r="F150" s="30"/>
      <c r="G150" s="30"/>
      <c r="H150" s="26"/>
      <c r="I150" s="30"/>
      <c r="J150" s="30"/>
      <c r="K150" s="10"/>
      <c r="L150" s="30"/>
      <c r="M150" s="30"/>
      <c r="N150" s="30"/>
      <c r="O150" s="30"/>
      <c r="P150" s="30"/>
      <c r="Q150" s="30"/>
      <c r="R150" s="30"/>
      <c r="S150" s="30"/>
      <c r="T150" s="30"/>
      <c r="U150" s="10"/>
      <c r="V150" s="27"/>
      <c r="W150" s="30"/>
      <c r="X150" s="30"/>
      <c r="Y150" s="30"/>
      <c r="Z150" s="10"/>
      <c r="AA150" s="31"/>
    </row>
    <row r="151" spans="2:27" ht="30" customHeight="1" thickBot="1" x14ac:dyDescent="0.25">
      <c r="B151" s="18">
        <v>141</v>
      </c>
      <c r="C151" s="9"/>
      <c r="D151" s="26"/>
      <c r="E151" s="30"/>
      <c r="F151" s="30"/>
      <c r="G151" s="30"/>
      <c r="H151" s="26"/>
      <c r="I151" s="30"/>
      <c r="J151" s="30"/>
      <c r="K151" s="10"/>
      <c r="L151" s="30"/>
      <c r="M151" s="30"/>
      <c r="N151" s="30"/>
      <c r="O151" s="30"/>
      <c r="P151" s="30"/>
      <c r="Q151" s="30"/>
      <c r="R151" s="30"/>
      <c r="S151" s="30"/>
      <c r="T151" s="30"/>
      <c r="U151" s="10"/>
      <c r="V151" s="27"/>
      <c r="W151" s="30"/>
      <c r="X151" s="30"/>
      <c r="Y151" s="30"/>
      <c r="Z151" s="10"/>
      <c r="AA151" s="31"/>
    </row>
    <row r="152" spans="2:27" ht="30" customHeight="1" thickBot="1" x14ac:dyDescent="0.25">
      <c r="B152" s="18">
        <v>142</v>
      </c>
      <c r="C152" s="9"/>
      <c r="D152" s="26"/>
      <c r="E152" s="30"/>
      <c r="F152" s="30"/>
      <c r="G152" s="30"/>
      <c r="H152" s="26"/>
      <c r="I152" s="30"/>
      <c r="J152" s="30"/>
      <c r="K152" s="10"/>
      <c r="L152" s="30"/>
      <c r="M152" s="30"/>
      <c r="N152" s="30"/>
      <c r="O152" s="30"/>
      <c r="P152" s="30"/>
      <c r="Q152" s="30"/>
      <c r="R152" s="30"/>
      <c r="S152" s="30"/>
      <c r="T152" s="30"/>
      <c r="U152" s="10"/>
      <c r="V152" s="27"/>
      <c r="W152" s="30"/>
      <c r="X152" s="30"/>
      <c r="Y152" s="30"/>
      <c r="Z152" s="10"/>
      <c r="AA152" s="31"/>
    </row>
    <row r="153" spans="2:27" ht="30" customHeight="1" thickBot="1" x14ac:dyDescent="0.25">
      <c r="B153" s="18">
        <v>143</v>
      </c>
      <c r="C153" s="9"/>
      <c r="D153" s="26"/>
      <c r="E153" s="30"/>
      <c r="F153" s="30"/>
      <c r="G153" s="30"/>
      <c r="H153" s="26"/>
      <c r="I153" s="30"/>
      <c r="J153" s="30"/>
      <c r="K153" s="10"/>
      <c r="L153" s="30"/>
      <c r="M153" s="30"/>
      <c r="N153" s="30"/>
      <c r="O153" s="30"/>
      <c r="P153" s="30"/>
      <c r="Q153" s="30"/>
      <c r="R153" s="30"/>
      <c r="S153" s="30"/>
      <c r="T153" s="30"/>
      <c r="U153" s="10"/>
      <c r="V153" s="27"/>
      <c r="W153" s="30"/>
      <c r="X153" s="30"/>
      <c r="Y153" s="30"/>
      <c r="Z153" s="10"/>
      <c r="AA153" s="31"/>
    </row>
    <row r="154" spans="2:27" ht="30" customHeight="1" thickBot="1" x14ac:dyDescent="0.25">
      <c r="B154" s="18">
        <v>144</v>
      </c>
      <c r="C154" s="9"/>
      <c r="D154" s="26"/>
      <c r="E154" s="30"/>
      <c r="F154" s="30"/>
      <c r="G154" s="30"/>
      <c r="H154" s="26"/>
      <c r="I154" s="30"/>
      <c r="J154" s="30"/>
      <c r="K154" s="10"/>
      <c r="L154" s="30"/>
      <c r="M154" s="30"/>
      <c r="N154" s="30"/>
      <c r="O154" s="30"/>
      <c r="P154" s="30"/>
      <c r="Q154" s="30"/>
      <c r="R154" s="30"/>
      <c r="S154" s="30"/>
      <c r="T154" s="30"/>
      <c r="U154" s="10"/>
      <c r="V154" s="27"/>
      <c r="W154" s="30"/>
      <c r="X154" s="30"/>
      <c r="Y154" s="30"/>
      <c r="Z154" s="10"/>
      <c r="AA154" s="31"/>
    </row>
    <row r="155" spans="2:27" ht="30" customHeight="1" thickBot="1" x14ac:dyDescent="0.25">
      <c r="B155" s="18">
        <v>145</v>
      </c>
      <c r="C155" s="9"/>
      <c r="D155" s="26"/>
      <c r="E155" s="30"/>
      <c r="F155" s="30"/>
      <c r="G155" s="30"/>
      <c r="H155" s="26"/>
      <c r="I155" s="30"/>
      <c r="J155" s="30"/>
      <c r="K155" s="10"/>
      <c r="L155" s="30"/>
      <c r="M155" s="30"/>
      <c r="N155" s="30"/>
      <c r="O155" s="30"/>
      <c r="P155" s="30"/>
      <c r="Q155" s="30"/>
      <c r="R155" s="30"/>
      <c r="S155" s="30"/>
      <c r="T155" s="30"/>
      <c r="U155" s="10"/>
      <c r="V155" s="27"/>
      <c r="W155" s="30"/>
      <c r="X155" s="30"/>
      <c r="Y155" s="30"/>
      <c r="Z155" s="10"/>
      <c r="AA155" s="31"/>
    </row>
    <row r="156" spans="2:27" ht="30" customHeight="1" thickBot="1" x14ac:dyDescent="0.25">
      <c r="B156" s="18">
        <v>146</v>
      </c>
      <c r="C156" s="9"/>
      <c r="D156" s="26"/>
      <c r="E156" s="30"/>
      <c r="F156" s="30"/>
      <c r="G156" s="30"/>
      <c r="H156" s="26"/>
      <c r="I156" s="30"/>
      <c r="J156" s="30"/>
      <c r="K156" s="10"/>
      <c r="L156" s="30"/>
      <c r="M156" s="30"/>
      <c r="N156" s="30"/>
      <c r="O156" s="30"/>
      <c r="P156" s="30"/>
      <c r="Q156" s="30"/>
      <c r="R156" s="30"/>
      <c r="S156" s="30"/>
      <c r="T156" s="30"/>
      <c r="U156" s="10"/>
      <c r="V156" s="27"/>
      <c r="W156" s="30"/>
      <c r="X156" s="30"/>
      <c r="Y156" s="30"/>
      <c r="Z156" s="10"/>
      <c r="AA156" s="31"/>
    </row>
    <row r="157" spans="2:27" ht="30" customHeight="1" thickBot="1" x14ac:dyDescent="0.25">
      <c r="B157" s="18">
        <v>147</v>
      </c>
      <c r="C157" s="9"/>
      <c r="D157" s="26"/>
      <c r="E157" s="30"/>
      <c r="F157" s="30"/>
      <c r="G157" s="30"/>
      <c r="H157" s="26"/>
      <c r="I157" s="30"/>
      <c r="J157" s="30"/>
      <c r="K157" s="10"/>
      <c r="L157" s="30"/>
      <c r="M157" s="30"/>
      <c r="N157" s="30"/>
      <c r="O157" s="30"/>
      <c r="P157" s="30"/>
      <c r="Q157" s="30"/>
      <c r="R157" s="30"/>
      <c r="S157" s="30"/>
      <c r="T157" s="30"/>
      <c r="U157" s="10"/>
      <c r="V157" s="27"/>
      <c r="W157" s="30"/>
      <c r="X157" s="30"/>
      <c r="Y157" s="30"/>
      <c r="Z157" s="10"/>
      <c r="AA157" s="31"/>
    </row>
    <row r="158" spans="2:27" ht="30" customHeight="1" thickBot="1" x14ac:dyDescent="0.25">
      <c r="B158" s="18">
        <v>148</v>
      </c>
      <c r="C158" s="9"/>
      <c r="D158" s="26"/>
      <c r="E158" s="30"/>
      <c r="F158" s="30"/>
      <c r="G158" s="30"/>
      <c r="H158" s="26"/>
      <c r="I158" s="30"/>
      <c r="J158" s="30"/>
      <c r="K158" s="10"/>
      <c r="L158" s="30"/>
      <c r="M158" s="30"/>
      <c r="N158" s="30"/>
      <c r="O158" s="30"/>
      <c r="P158" s="30"/>
      <c r="Q158" s="30"/>
      <c r="R158" s="30"/>
      <c r="S158" s="30"/>
      <c r="T158" s="30"/>
      <c r="U158" s="10"/>
      <c r="V158" s="27"/>
      <c r="W158" s="30"/>
      <c r="X158" s="30"/>
      <c r="Y158" s="30"/>
      <c r="Z158" s="10"/>
      <c r="AA158" s="31"/>
    </row>
    <row r="159" spans="2:27" ht="30" customHeight="1" thickBot="1" x14ac:dyDescent="0.25">
      <c r="B159" s="18">
        <v>149</v>
      </c>
      <c r="C159" s="9"/>
      <c r="D159" s="26"/>
      <c r="E159" s="30"/>
      <c r="F159" s="30"/>
      <c r="G159" s="30"/>
      <c r="H159" s="26"/>
      <c r="I159" s="30"/>
      <c r="J159" s="30"/>
      <c r="K159" s="10"/>
      <c r="L159" s="30"/>
      <c r="M159" s="30"/>
      <c r="N159" s="30"/>
      <c r="O159" s="30"/>
      <c r="P159" s="30"/>
      <c r="Q159" s="30"/>
      <c r="R159" s="30"/>
      <c r="S159" s="30"/>
      <c r="T159" s="30"/>
      <c r="U159" s="10"/>
      <c r="V159" s="27"/>
      <c r="W159" s="30"/>
      <c r="X159" s="30"/>
      <c r="Y159" s="30"/>
      <c r="Z159" s="10"/>
      <c r="AA159" s="31"/>
    </row>
    <row r="160" spans="2:27" ht="30" customHeight="1" thickBot="1" x14ac:dyDescent="0.25">
      <c r="B160" s="18">
        <v>150</v>
      </c>
      <c r="C160" s="9"/>
      <c r="D160" s="26"/>
      <c r="E160" s="30"/>
      <c r="F160" s="30"/>
      <c r="G160" s="30"/>
      <c r="H160" s="26"/>
      <c r="I160" s="30"/>
      <c r="J160" s="30"/>
      <c r="K160" s="10"/>
      <c r="L160" s="30"/>
      <c r="M160" s="30"/>
      <c r="N160" s="30"/>
      <c r="O160" s="30"/>
      <c r="P160" s="30"/>
      <c r="Q160" s="30"/>
      <c r="R160" s="30"/>
      <c r="S160" s="30"/>
      <c r="T160" s="30"/>
      <c r="U160" s="10"/>
      <c r="V160" s="27"/>
      <c r="W160" s="30"/>
      <c r="X160" s="30"/>
      <c r="Y160" s="30"/>
      <c r="Z160" s="10"/>
      <c r="AA160" s="31"/>
    </row>
  </sheetData>
  <mergeCells count="2">
    <mergeCell ref="B6:C6"/>
    <mergeCell ref="J6:Z8"/>
  </mergeCells>
  <conditionalFormatting sqref="D11:D160">
    <cfRule type="expression" dxfId="136" priority="1">
      <formula>AND($D11="", SUMPRODUCT(--($C11:$AA11&lt;&gt;""))&lt;&gt;0)</formula>
    </cfRule>
  </conditionalFormatting>
  <conditionalFormatting sqref="H11:H160">
    <cfRule type="expression" dxfId="135" priority="2">
      <formula>AND($H11="", SUMPRODUCT(--($C11:$AA11&lt;&gt;""))&lt;&gt;0)</formula>
    </cfRule>
  </conditionalFormatting>
  <conditionalFormatting sqref="J11:J160">
    <cfRule type="expression" dxfId="134" priority="4">
      <formula>AND($J11="", SUMPRODUCT(--($C11:$AA11&lt;&gt;""))&lt;&gt;0)</formula>
    </cfRule>
  </conditionalFormatting>
  <conditionalFormatting sqref="N11:N160">
    <cfRule type="expression" dxfId="133" priority="224">
      <formula>AND($N11="", SUMPRODUCT(--($C11:$AA11&lt;&gt;""))&lt;&gt;0)</formula>
    </cfRule>
  </conditionalFormatting>
  <conditionalFormatting sqref="V11:V160">
    <cfRule type="expression" dxfId="132" priority="225">
      <formula>AND($V11="", SUMPRODUCT(--($C11:$AA11&lt;&gt;""))&lt;&gt;0)</formula>
    </cfRule>
  </conditionalFormatting>
  <conditionalFormatting sqref="Z11:Z160">
    <cfRule type="expression" dxfId="131" priority="227">
      <formula>AND($Z11="", SUMPRODUCT(--($C11:$AA11&lt;&gt;""))&lt;&gt;0)</formula>
    </cfRule>
  </conditionalFormatting>
  <dataValidations count="7">
    <dataValidation type="whole" allowBlank="1" showInputMessage="1" showErrorMessage="1" error="Nem megfelelő érték!" prompt="fok" sqref="T11:U160" xr:uid="{00000000-0002-0000-0F00-000000000000}">
      <formula1>0</formula1>
      <formula2>90</formula2>
    </dataValidation>
    <dataValidation type="whole" allowBlank="1" showInputMessage="1" showErrorMessage="1" error="Nem megfelelő mennyiség!" prompt="Kérjük adja meg a rendelni kívánt mennyiséget!" sqref="Z11:Z160" xr:uid="{00000000-0002-0000-0F00-000001000000}">
      <formula1>1</formula1>
      <formula2>1000</formula2>
    </dataValidation>
    <dataValidation type="list" allowBlank="1" showInputMessage="1" showErrorMessage="1" error="Kérem válaszzon a listából!" sqref="Z11:Z160" xr:uid="{00000000-0002-0000-0F00-000002000000}">
      <formula1>"20,30,40"</formula1>
    </dataValidation>
    <dataValidation type="list" allowBlank="1" showInputMessage="1" showErrorMessage="1" error="Kérjük a lenyíló listából válasszon keretméretet!" prompt="Kérjük válasszon keretméretet a lenyíló listából!" sqref="W11:Y160" xr:uid="{00000000-0002-0000-0F00-000003000000}">
      <formula1>"20,30,40"</formula1>
    </dataValidation>
    <dataValidation type="whole" allowBlank="1" showInputMessage="1" showErrorMessage="1" error="Nem megfelelő érték!" prompt="mm" sqref="D11:S160" xr:uid="{00000000-0002-0000-0F00-000004000000}">
      <formula1>1</formula1>
      <formula2>1000000</formula2>
    </dataValidation>
    <dataValidation allowBlank="1" showInputMessage="1" showErrorMessage="1" prompt="Kérjük válasszon lemezvastagság értéket a lenyíló listából!" sqref="V10" xr:uid="{00000000-0002-0000-0F00-000005000000}"/>
    <dataValidation type="list" allowBlank="1" showErrorMessage="1" error="Kérjük  a lenyíló listából válasszon lemezvastagság értéket!" prompt="Kérjük válasszon lemezvastagság értéket a lenyíló listából!" sqref="V11:V160" xr:uid="{00000000-0002-0000-0F00-000006000000}">
      <formula1>Lemezvastagság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AB160"/>
  <sheetViews>
    <sheetView workbookViewId="0">
      <selection activeCell="C2" sqref="C2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8" width="10.5" style="1" customWidth="1"/>
    <col min="9" max="9" width="10.5" style="1" hidden="1" customWidth="1"/>
    <col min="10" max="11" width="10.5" style="1" customWidth="1"/>
    <col min="12" max="13" width="10.5" style="1" hidden="1" customWidth="1"/>
    <col min="14" max="14" width="10.5" style="1" customWidth="1"/>
    <col min="15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H1" s="8" t="s">
        <v>357</v>
      </c>
    </row>
    <row r="2" spans="2:27" ht="42.75" customHeight="1" x14ac:dyDescent="0.3">
      <c r="C2" s="15"/>
      <c r="H2" s="8" t="s">
        <v>358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46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4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6"/>
      <c r="Q61" s="26"/>
      <c r="R61" s="26"/>
      <c r="S61" s="26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9"/>
      <c r="D62" s="26"/>
      <c r="E62" s="30"/>
      <c r="F62" s="30"/>
      <c r="G62" s="30"/>
      <c r="H62" s="26"/>
      <c r="I62" s="30"/>
      <c r="J62" s="30"/>
      <c r="K62" s="10"/>
      <c r="L62" s="30"/>
      <c r="M62" s="30"/>
      <c r="N62" s="30"/>
      <c r="O62" s="30"/>
      <c r="P62" s="30"/>
      <c r="Q62" s="30"/>
      <c r="R62" s="30"/>
      <c r="S62" s="30"/>
      <c r="T62" s="30"/>
      <c r="U62" s="10"/>
      <c r="V62" s="27"/>
      <c r="W62" s="30"/>
      <c r="X62" s="30"/>
      <c r="Y62" s="30"/>
      <c r="Z62" s="10"/>
      <c r="AA62" s="31"/>
    </row>
    <row r="63" spans="2:27" ht="30" customHeight="1" thickBot="1" x14ac:dyDescent="0.25">
      <c r="B63" s="18">
        <v>53</v>
      </c>
      <c r="C63" s="9"/>
      <c r="D63" s="26"/>
      <c r="E63" s="30"/>
      <c r="F63" s="30"/>
      <c r="G63" s="30"/>
      <c r="H63" s="26"/>
      <c r="I63" s="30"/>
      <c r="J63" s="30"/>
      <c r="K63" s="10"/>
      <c r="L63" s="30"/>
      <c r="M63" s="30"/>
      <c r="N63" s="30"/>
      <c r="O63" s="30"/>
      <c r="P63" s="30"/>
      <c r="Q63" s="30"/>
      <c r="R63" s="30"/>
      <c r="S63" s="30"/>
      <c r="T63" s="30"/>
      <c r="U63" s="10"/>
      <c r="V63" s="27"/>
      <c r="W63" s="30"/>
      <c r="X63" s="30"/>
      <c r="Y63" s="30"/>
      <c r="Z63" s="10"/>
      <c r="AA63" s="31"/>
    </row>
    <row r="64" spans="2:27" ht="30" customHeight="1" thickBot="1" x14ac:dyDescent="0.25">
      <c r="B64" s="18">
        <v>54</v>
      </c>
      <c r="C64" s="9"/>
      <c r="D64" s="26"/>
      <c r="E64" s="30"/>
      <c r="F64" s="30"/>
      <c r="G64" s="30"/>
      <c r="H64" s="26"/>
      <c r="I64" s="30"/>
      <c r="J64" s="30"/>
      <c r="K64" s="10"/>
      <c r="L64" s="30"/>
      <c r="M64" s="30"/>
      <c r="N64" s="30"/>
      <c r="O64" s="30"/>
      <c r="P64" s="30"/>
      <c r="Q64" s="30"/>
      <c r="R64" s="30"/>
      <c r="S64" s="30"/>
      <c r="T64" s="30"/>
      <c r="U64" s="10"/>
      <c r="V64" s="27"/>
      <c r="W64" s="30"/>
      <c r="X64" s="30"/>
      <c r="Y64" s="30"/>
      <c r="Z64" s="10"/>
      <c r="AA64" s="31"/>
    </row>
    <row r="65" spans="2:27" ht="30" customHeight="1" thickBot="1" x14ac:dyDescent="0.25">
      <c r="B65" s="18">
        <v>55</v>
      </c>
      <c r="C65" s="9"/>
      <c r="D65" s="26"/>
      <c r="E65" s="30"/>
      <c r="F65" s="30"/>
      <c r="G65" s="30"/>
      <c r="H65" s="26"/>
      <c r="I65" s="30"/>
      <c r="J65" s="30"/>
      <c r="K65" s="10"/>
      <c r="L65" s="30"/>
      <c r="M65" s="30"/>
      <c r="N65" s="30"/>
      <c r="O65" s="30"/>
      <c r="P65" s="30"/>
      <c r="Q65" s="30"/>
      <c r="R65" s="30"/>
      <c r="S65" s="30"/>
      <c r="T65" s="30"/>
      <c r="U65" s="10"/>
      <c r="V65" s="27"/>
      <c r="W65" s="30"/>
      <c r="X65" s="30"/>
      <c r="Y65" s="30"/>
      <c r="Z65" s="10"/>
      <c r="AA65" s="31"/>
    </row>
    <row r="66" spans="2:27" ht="30" customHeight="1" thickBot="1" x14ac:dyDescent="0.25">
      <c r="B66" s="18">
        <v>56</v>
      </c>
      <c r="C66" s="9"/>
      <c r="D66" s="26"/>
      <c r="E66" s="30"/>
      <c r="F66" s="30"/>
      <c r="G66" s="30"/>
      <c r="H66" s="26"/>
      <c r="I66" s="30"/>
      <c r="J66" s="30"/>
      <c r="K66" s="10"/>
      <c r="L66" s="30"/>
      <c r="M66" s="30"/>
      <c r="N66" s="30"/>
      <c r="O66" s="30"/>
      <c r="P66" s="30"/>
      <c r="Q66" s="30"/>
      <c r="R66" s="30"/>
      <c r="S66" s="30"/>
      <c r="T66" s="30"/>
      <c r="U66" s="10"/>
      <c r="V66" s="27"/>
      <c r="W66" s="30"/>
      <c r="X66" s="30"/>
      <c r="Y66" s="30"/>
      <c r="Z66" s="10"/>
      <c r="AA66" s="31"/>
    </row>
    <row r="67" spans="2:27" ht="30" customHeight="1" thickBot="1" x14ac:dyDescent="0.25">
      <c r="B67" s="18">
        <v>57</v>
      </c>
      <c r="C67" s="9"/>
      <c r="D67" s="26"/>
      <c r="E67" s="30"/>
      <c r="F67" s="30"/>
      <c r="G67" s="30"/>
      <c r="H67" s="26"/>
      <c r="I67" s="30"/>
      <c r="J67" s="30"/>
      <c r="K67" s="10"/>
      <c r="L67" s="30"/>
      <c r="M67" s="30"/>
      <c r="N67" s="30"/>
      <c r="O67" s="30"/>
      <c r="P67" s="30"/>
      <c r="Q67" s="30"/>
      <c r="R67" s="30"/>
      <c r="S67" s="30"/>
      <c r="T67" s="30"/>
      <c r="U67" s="10"/>
      <c r="V67" s="27"/>
      <c r="W67" s="30"/>
      <c r="X67" s="30"/>
      <c r="Y67" s="30"/>
      <c r="Z67" s="10"/>
      <c r="AA67" s="31"/>
    </row>
    <row r="68" spans="2:27" ht="30" customHeight="1" thickBot="1" x14ac:dyDescent="0.25">
      <c r="B68" s="18">
        <v>58</v>
      </c>
      <c r="C68" s="9"/>
      <c r="D68" s="26"/>
      <c r="E68" s="30"/>
      <c r="F68" s="30"/>
      <c r="G68" s="30"/>
      <c r="H68" s="26"/>
      <c r="I68" s="30"/>
      <c r="J68" s="30"/>
      <c r="K68" s="10"/>
      <c r="L68" s="30"/>
      <c r="M68" s="30"/>
      <c r="N68" s="30"/>
      <c r="O68" s="30"/>
      <c r="P68" s="30"/>
      <c r="Q68" s="30"/>
      <c r="R68" s="30"/>
      <c r="S68" s="30"/>
      <c r="T68" s="30"/>
      <c r="U68" s="10"/>
      <c r="V68" s="27"/>
      <c r="W68" s="30"/>
      <c r="X68" s="30"/>
      <c r="Y68" s="30"/>
      <c r="Z68" s="10"/>
      <c r="AA68" s="31"/>
    </row>
    <row r="69" spans="2:27" ht="30" customHeight="1" thickBot="1" x14ac:dyDescent="0.25">
      <c r="B69" s="18">
        <v>59</v>
      </c>
      <c r="C69" s="9"/>
      <c r="D69" s="26"/>
      <c r="E69" s="30"/>
      <c r="F69" s="30"/>
      <c r="G69" s="30"/>
      <c r="H69" s="26"/>
      <c r="I69" s="30"/>
      <c r="J69" s="30"/>
      <c r="K69" s="10"/>
      <c r="L69" s="30"/>
      <c r="M69" s="30"/>
      <c r="N69" s="30"/>
      <c r="O69" s="30"/>
      <c r="P69" s="30"/>
      <c r="Q69" s="30"/>
      <c r="R69" s="30"/>
      <c r="S69" s="30"/>
      <c r="T69" s="30"/>
      <c r="U69" s="10"/>
      <c r="V69" s="27"/>
      <c r="W69" s="30"/>
      <c r="X69" s="30"/>
      <c r="Y69" s="30"/>
      <c r="Z69" s="10"/>
      <c r="AA69" s="31"/>
    </row>
    <row r="70" spans="2:27" ht="30" customHeight="1" thickBot="1" x14ac:dyDescent="0.25">
      <c r="B70" s="18">
        <v>60</v>
      </c>
      <c r="C70" s="9"/>
      <c r="D70" s="26"/>
      <c r="E70" s="30"/>
      <c r="F70" s="30"/>
      <c r="G70" s="30"/>
      <c r="H70" s="26"/>
      <c r="I70" s="30"/>
      <c r="J70" s="30"/>
      <c r="K70" s="10"/>
      <c r="L70" s="30"/>
      <c r="M70" s="30"/>
      <c r="N70" s="30"/>
      <c r="O70" s="30"/>
      <c r="P70" s="30"/>
      <c r="Q70" s="30"/>
      <c r="R70" s="30"/>
      <c r="S70" s="30"/>
      <c r="T70" s="30"/>
      <c r="U70" s="10"/>
      <c r="V70" s="27"/>
      <c r="W70" s="30"/>
      <c r="X70" s="30"/>
      <c r="Y70" s="30"/>
      <c r="Z70" s="10"/>
      <c r="AA70" s="31"/>
    </row>
    <row r="71" spans="2:27" ht="30" customHeight="1" thickBot="1" x14ac:dyDescent="0.25">
      <c r="B71" s="18">
        <v>61</v>
      </c>
      <c r="C71" s="9"/>
      <c r="D71" s="26"/>
      <c r="E71" s="30"/>
      <c r="F71" s="30"/>
      <c r="G71" s="30"/>
      <c r="H71" s="26"/>
      <c r="I71" s="30"/>
      <c r="J71" s="30"/>
      <c r="K71" s="10"/>
      <c r="L71" s="30"/>
      <c r="M71" s="30"/>
      <c r="N71" s="30"/>
      <c r="O71" s="30"/>
      <c r="P71" s="30"/>
      <c r="Q71" s="30"/>
      <c r="R71" s="30"/>
      <c r="S71" s="30"/>
      <c r="T71" s="30"/>
      <c r="U71" s="10"/>
      <c r="V71" s="27"/>
      <c r="W71" s="30"/>
      <c r="X71" s="30"/>
      <c r="Y71" s="30"/>
      <c r="Z71" s="10"/>
      <c r="AA71" s="31"/>
    </row>
    <row r="72" spans="2:27" ht="30" customHeight="1" thickBot="1" x14ac:dyDescent="0.25">
      <c r="B72" s="18">
        <v>62</v>
      </c>
      <c r="C72" s="9"/>
      <c r="D72" s="26"/>
      <c r="E72" s="30"/>
      <c r="F72" s="30"/>
      <c r="G72" s="30"/>
      <c r="H72" s="26"/>
      <c r="I72" s="30"/>
      <c r="J72" s="30"/>
      <c r="K72" s="10"/>
      <c r="L72" s="30"/>
      <c r="M72" s="30"/>
      <c r="N72" s="30"/>
      <c r="O72" s="30"/>
      <c r="P72" s="30"/>
      <c r="Q72" s="30"/>
      <c r="R72" s="30"/>
      <c r="S72" s="30"/>
      <c r="T72" s="30"/>
      <c r="U72" s="10"/>
      <c r="V72" s="27"/>
      <c r="W72" s="30"/>
      <c r="X72" s="30"/>
      <c r="Y72" s="30"/>
      <c r="Z72" s="10"/>
      <c r="AA72" s="31"/>
    </row>
    <row r="73" spans="2:27" ht="30" customHeight="1" thickBot="1" x14ac:dyDescent="0.25">
      <c r="B73" s="18">
        <v>63</v>
      </c>
      <c r="C73" s="9"/>
      <c r="D73" s="26"/>
      <c r="E73" s="30"/>
      <c r="F73" s="30"/>
      <c r="G73" s="30"/>
      <c r="H73" s="26"/>
      <c r="I73" s="30"/>
      <c r="J73" s="30"/>
      <c r="K73" s="10"/>
      <c r="L73" s="30"/>
      <c r="M73" s="30"/>
      <c r="N73" s="30"/>
      <c r="O73" s="30"/>
      <c r="P73" s="30"/>
      <c r="Q73" s="30"/>
      <c r="R73" s="30"/>
      <c r="S73" s="30"/>
      <c r="T73" s="30"/>
      <c r="U73" s="10"/>
      <c r="V73" s="27"/>
      <c r="W73" s="30"/>
      <c r="X73" s="30"/>
      <c r="Y73" s="30"/>
      <c r="Z73" s="10"/>
      <c r="AA73" s="31"/>
    </row>
    <row r="74" spans="2:27" ht="30" customHeight="1" thickBot="1" x14ac:dyDescent="0.25">
      <c r="B74" s="18">
        <v>64</v>
      </c>
      <c r="C74" s="9"/>
      <c r="D74" s="26"/>
      <c r="E74" s="30"/>
      <c r="F74" s="30"/>
      <c r="G74" s="30"/>
      <c r="H74" s="26"/>
      <c r="I74" s="30"/>
      <c r="J74" s="30"/>
      <c r="K74" s="10"/>
      <c r="L74" s="30"/>
      <c r="M74" s="30"/>
      <c r="N74" s="30"/>
      <c r="O74" s="30"/>
      <c r="P74" s="30"/>
      <c r="Q74" s="30"/>
      <c r="R74" s="30"/>
      <c r="S74" s="30"/>
      <c r="T74" s="30"/>
      <c r="U74" s="10"/>
      <c r="V74" s="27"/>
      <c r="W74" s="30"/>
      <c r="X74" s="30"/>
      <c r="Y74" s="30"/>
      <c r="Z74" s="10"/>
      <c r="AA74" s="31"/>
    </row>
    <row r="75" spans="2:27" ht="30" customHeight="1" thickBot="1" x14ac:dyDescent="0.25">
      <c r="B75" s="18">
        <v>65</v>
      </c>
      <c r="C75" s="9"/>
      <c r="D75" s="26"/>
      <c r="E75" s="30"/>
      <c r="F75" s="30"/>
      <c r="G75" s="30"/>
      <c r="H75" s="26"/>
      <c r="I75" s="30"/>
      <c r="J75" s="30"/>
      <c r="K75" s="10"/>
      <c r="L75" s="30"/>
      <c r="M75" s="30"/>
      <c r="N75" s="30"/>
      <c r="O75" s="30"/>
      <c r="P75" s="30"/>
      <c r="Q75" s="30"/>
      <c r="R75" s="30"/>
      <c r="S75" s="30"/>
      <c r="T75" s="30"/>
      <c r="U75" s="10"/>
      <c r="V75" s="27"/>
      <c r="W75" s="30"/>
      <c r="X75" s="30"/>
      <c r="Y75" s="30"/>
      <c r="Z75" s="10"/>
      <c r="AA75" s="31"/>
    </row>
    <row r="76" spans="2:27" ht="30" customHeight="1" thickBot="1" x14ac:dyDescent="0.25">
      <c r="B76" s="18">
        <v>66</v>
      </c>
      <c r="C76" s="9"/>
      <c r="D76" s="26"/>
      <c r="E76" s="30"/>
      <c r="F76" s="30"/>
      <c r="G76" s="30"/>
      <c r="H76" s="26"/>
      <c r="I76" s="30"/>
      <c r="J76" s="30"/>
      <c r="K76" s="10"/>
      <c r="L76" s="30"/>
      <c r="M76" s="30"/>
      <c r="N76" s="30"/>
      <c r="O76" s="30"/>
      <c r="P76" s="30"/>
      <c r="Q76" s="30"/>
      <c r="R76" s="30"/>
      <c r="S76" s="30"/>
      <c r="T76" s="30"/>
      <c r="U76" s="10"/>
      <c r="V76" s="27"/>
      <c r="W76" s="30"/>
      <c r="X76" s="30"/>
      <c r="Y76" s="30"/>
      <c r="Z76" s="10"/>
      <c r="AA76" s="31"/>
    </row>
    <row r="77" spans="2:27" ht="30" customHeight="1" thickBot="1" x14ac:dyDescent="0.25">
      <c r="B77" s="18">
        <v>67</v>
      </c>
      <c r="C77" s="9"/>
      <c r="D77" s="26"/>
      <c r="E77" s="30"/>
      <c r="F77" s="30"/>
      <c r="G77" s="30"/>
      <c r="H77" s="26"/>
      <c r="I77" s="30"/>
      <c r="J77" s="30"/>
      <c r="K77" s="10"/>
      <c r="L77" s="30"/>
      <c r="M77" s="30"/>
      <c r="N77" s="30"/>
      <c r="O77" s="30"/>
      <c r="P77" s="30"/>
      <c r="Q77" s="30"/>
      <c r="R77" s="30"/>
      <c r="S77" s="30"/>
      <c r="T77" s="30"/>
      <c r="U77" s="10"/>
      <c r="V77" s="27"/>
      <c r="W77" s="30"/>
      <c r="X77" s="30"/>
      <c r="Y77" s="30"/>
      <c r="Z77" s="10"/>
      <c r="AA77" s="31"/>
    </row>
    <row r="78" spans="2:27" ht="30" customHeight="1" thickBot="1" x14ac:dyDescent="0.25">
      <c r="B78" s="18">
        <v>68</v>
      </c>
      <c r="C78" s="9"/>
      <c r="D78" s="26"/>
      <c r="E78" s="30"/>
      <c r="F78" s="30"/>
      <c r="G78" s="30"/>
      <c r="H78" s="26"/>
      <c r="I78" s="30"/>
      <c r="J78" s="30"/>
      <c r="K78" s="10"/>
      <c r="L78" s="30"/>
      <c r="M78" s="30"/>
      <c r="N78" s="30"/>
      <c r="O78" s="30"/>
      <c r="P78" s="30"/>
      <c r="Q78" s="30"/>
      <c r="R78" s="30"/>
      <c r="S78" s="30"/>
      <c r="T78" s="30"/>
      <c r="U78" s="10"/>
      <c r="V78" s="27"/>
      <c r="W78" s="30"/>
      <c r="X78" s="30"/>
      <c r="Y78" s="30"/>
      <c r="Z78" s="10"/>
      <c r="AA78" s="31"/>
    </row>
    <row r="79" spans="2:27" ht="30" customHeight="1" thickBot="1" x14ac:dyDescent="0.25">
      <c r="B79" s="18">
        <v>69</v>
      </c>
      <c r="C79" s="9"/>
      <c r="D79" s="26"/>
      <c r="E79" s="30"/>
      <c r="F79" s="30"/>
      <c r="G79" s="30"/>
      <c r="H79" s="26"/>
      <c r="I79" s="30"/>
      <c r="J79" s="30"/>
      <c r="K79" s="10"/>
      <c r="L79" s="30"/>
      <c r="M79" s="30"/>
      <c r="N79" s="30"/>
      <c r="O79" s="30"/>
      <c r="P79" s="30"/>
      <c r="Q79" s="30"/>
      <c r="R79" s="30"/>
      <c r="S79" s="30"/>
      <c r="T79" s="30"/>
      <c r="U79" s="10"/>
      <c r="V79" s="27"/>
      <c r="W79" s="30"/>
      <c r="X79" s="30"/>
      <c r="Y79" s="30"/>
      <c r="Z79" s="10"/>
      <c r="AA79" s="31"/>
    </row>
    <row r="80" spans="2:27" ht="30" customHeight="1" thickBot="1" x14ac:dyDescent="0.25">
      <c r="B80" s="18">
        <v>70</v>
      </c>
      <c r="C80" s="9"/>
      <c r="D80" s="26"/>
      <c r="E80" s="30"/>
      <c r="F80" s="30"/>
      <c r="G80" s="30"/>
      <c r="H80" s="26"/>
      <c r="I80" s="30"/>
      <c r="J80" s="30"/>
      <c r="K80" s="10"/>
      <c r="L80" s="30"/>
      <c r="M80" s="30"/>
      <c r="N80" s="30"/>
      <c r="O80" s="30"/>
      <c r="P80" s="30"/>
      <c r="Q80" s="30"/>
      <c r="R80" s="30"/>
      <c r="S80" s="30"/>
      <c r="T80" s="30"/>
      <c r="U80" s="10"/>
      <c r="V80" s="27"/>
      <c r="W80" s="30"/>
      <c r="X80" s="30"/>
      <c r="Y80" s="30"/>
      <c r="Z80" s="10"/>
      <c r="AA80" s="31"/>
    </row>
    <row r="81" spans="2:27" ht="30" customHeight="1" thickBot="1" x14ac:dyDescent="0.25">
      <c r="B81" s="18">
        <v>71</v>
      </c>
      <c r="C81" s="9"/>
      <c r="D81" s="26"/>
      <c r="E81" s="30"/>
      <c r="F81" s="30"/>
      <c r="G81" s="30"/>
      <c r="H81" s="26"/>
      <c r="I81" s="30"/>
      <c r="J81" s="30"/>
      <c r="K81" s="10"/>
      <c r="L81" s="30"/>
      <c r="M81" s="30"/>
      <c r="N81" s="30"/>
      <c r="O81" s="30"/>
      <c r="P81" s="30"/>
      <c r="Q81" s="30"/>
      <c r="R81" s="30"/>
      <c r="S81" s="30"/>
      <c r="T81" s="30"/>
      <c r="U81" s="10"/>
      <c r="V81" s="27"/>
      <c r="W81" s="30"/>
      <c r="X81" s="30"/>
      <c r="Y81" s="30"/>
      <c r="Z81" s="10"/>
      <c r="AA81" s="31"/>
    </row>
    <row r="82" spans="2:27" ht="30" customHeight="1" thickBot="1" x14ac:dyDescent="0.25">
      <c r="B82" s="18">
        <v>72</v>
      </c>
      <c r="C82" s="9"/>
      <c r="D82" s="26"/>
      <c r="E82" s="30"/>
      <c r="F82" s="30"/>
      <c r="G82" s="30"/>
      <c r="H82" s="26"/>
      <c r="I82" s="30"/>
      <c r="J82" s="30"/>
      <c r="K82" s="10"/>
      <c r="L82" s="30"/>
      <c r="M82" s="30"/>
      <c r="N82" s="30"/>
      <c r="O82" s="30"/>
      <c r="P82" s="30"/>
      <c r="Q82" s="30"/>
      <c r="R82" s="30"/>
      <c r="S82" s="30"/>
      <c r="T82" s="30"/>
      <c r="U82" s="10"/>
      <c r="V82" s="27"/>
      <c r="W82" s="30"/>
      <c r="X82" s="30"/>
      <c r="Y82" s="30"/>
      <c r="Z82" s="10"/>
      <c r="AA82" s="31"/>
    </row>
    <row r="83" spans="2:27" ht="30" customHeight="1" thickBot="1" x14ac:dyDescent="0.25">
      <c r="B83" s="18">
        <v>73</v>
      </c>
      <c r="C83" s="9"/>
      <c r="D83" s="26"/>
      <c r="E83" s="30"/>
      <c r="F83" s="30"/>
      <c r="G83" s="30"/>
      <c r="H83" s="26"/>
      <c r="I83" s="30"/>
      <c r="J83" s="30"/>
      <c r="K83" s="10"/>
      <c r="L83" s="30"/>
      <c r="M83" s="30"/>
      <c r="N83" s="30"/>
      <c r="O83" s="30"/>
      <c r="P83" s="30"/>
      <c r="Q83" s="30"/>
      <c r="R83" s="30"/>
      <c r="S83" s="30"/>
      <c r="T83" s="30"/>
      <c r="U83" s="10"/>
      <c r="V83" s="27"/>
      <c r="W83" s="30"/>
      <c r="X83" s="30"/>
      <c r="Y83" s="30"/>
      <c r="Z83" s="10"/>
      <c r="AA83" s="31"/>
    </row>
    <row r="84" spans="2:27" ht="30" customHeight="1" thickBot="1" x14ac:dyDescent="0.25">
      <c r="B84" s="18">
        <v>74</v>
      </c>
      <c r="C84" s="9"/>
      <c r="D84" s="26"/>
      <c r="E84" s="30"/>
      <c r="F84" s="30"/>
      <c r="G84" s="30"/>
      <c r="H84" s="26"/>
      <c r="I84" s="30"/>
      <c r="J84" s="30"/>
      <c r="K84" s="10"/>
      <c r="L84" s="30"/>
      <c r="M84" s="30"/>
      <c r="N84" s="30"/>
      <c r="O84" s="30"/>
      <c r="P84" s="30"/>
      <c r="Q84" s="30"/>
      <c r="R84" s="30"/>
      <c r="S84" s="30"/>
      <c r="T84" s="30"/>
      <c r="U84" s="10"/>
      <c r="V84" s="27"/>
      <c r="W84" s="30"/>
      <c r="X84" s="30"/>
      <c r="Y84" s="30"/>
      <c r="Z84" s="10"/>
      <c r="AA84" s="31"/>
    </row>
    <row r="85" spans="2:27" ht="30" customHeight="1" thickBot="1" x14ac:dyDescent="0.25">
      <c r="B85" s="18">
        <v>75</v>
      </c>
      <c r="C85" s="9"/>
      <c r="D85" s="26"/>
      <c r="E85" s="30"/>
      <c r="F85" s="30"/>
      <c r="G85" s="30"/>
      <c r="H85" s="26"/>
      <c r="I85" s="30"/>
      <c r="J85" s="30"/>
      <c r="K85" s="10"/>
      <c r="L85" s="30"/>
      <c r="M85" s="30"/>
      <c r="N85" s="30"/>
      <c r="O85" s="30"/>
      <c r="P85" s="30"/>
      <c r="Q85" s="30"/>
      <c r="R85" s="30"/>
      <c r="S85" s="30"/>
      <c r="T85" s="30"/>
      <c r="U85" s="10"/>
      <c r="V85" s="27"/>
      <c r="W85" s="30"/>
      <c r="X85" s="30"/>
      <c r="Y85" s="30"/>
      <c r="Z85" s="10"/>
      <c r="AA85" s="31"/>
    </row>
    <row r="86" spans="2:27" ht="30" customHeight="1" thickBot="1" x14ac:dyDescent="0.25">
      <c r="B86" s="18">
        <v>76</v>
      </c>
      <c r="C86" s="9"/>
      <c r="D86" s="26"/>
      <c r="E86" s="30"/>
      <c r="F86" s="30"/>
      <c r="G86" s="30"/>
      <c r="H86" s="26"/>
      <c r="I86" s="30"/>
      <c r="J86" s="30"/>
      <c r="K86" s="10"/>
      <c r="L86" s="30"/>
      <c r="M86" s="30"/>
      <c r="N86" s="30"/>
      <c r="O86" s="30"/>
      <c r="P86" s="30"/>
      <c r="Q86" s="30"/>
      <c r="R86" s="30"/>
      <c r="S86" s="30"/>
      <c r="T86" s="30"/>
      <c r="U86" s="10"/>
      <c r="V86" s="27"/>
      <c r="W86" s="30"/>
      <c r="X86" s="30"/>
      <c r="Y86" s="30"/>
      <c r="Z86" s="10"/>
      <c r="AA86" s="31"/>
    </row>
    <row r="87" spans="2:27" ht="30" customHeight="1" thickBot="1" x14ac:dyDescent="0.25">
      <c r="B87" s="18">
        <v>77</v>
      </c>
      <c r="C87" s="9"/>
      <c r="D87" s="26"/>
      <c r="E87" s="30"/>
      <c r="F87" s="30"/>
      <c r="G87" s="30"/>
      <c r="H87" s="26"/>
      <c r="I87" s="30"/>
      <c r="J87" s="30"/>
      <c r="K87" s="10"/>
      <c r="L87" s="30"/>
      <c r="M87" s="30"/>
      <c r="N87" s="30"/>
      <c r="O87" s="30"/>
      <c r="P87" s="30"/>
      <c r="Q87" s="30"/>
      <c r="R87" s="30"/>
      <c r="S87" s="30"/>
      <c r="T87" s="30"/>
      <c r="U87" s="10"/>
      <c r="V87" s="27"/>
      <c r="W87" s="30"/>
      <c r="X87" s="30"/>
      <c r="Y87" s="30"/>
      <c r="Z87" s="10"/>
      <c r="AA87" s="31"/>
    </row>
    <row r="88" spans="2:27" ht="30" customHeight="1" thickBot="1" x14ac:dyDescent="0.25">
      <c r="B88" s="18">
        <v>78</v>
      </c>
      <c r="C88" s="9"/>
      <c r="D88" s="26"/>
      <c r="E88" s="30"/>
      <c r="F88" s="30"/>
      <c r="G88" s="30"/>
      <c r="H88" s="26"/>
      <c r="I88" s="30"/>
      <c r="J88" s="30"/>
      <c r="K88" s="10"/>
      <c r="L88" s="30"/>
      <c r="M88" s="30"/>
      <c r="N88" s="30"/>
      <c r="O88" s="30"/>
      <c r="P88" s="30"/>
      <c r="Q88" s="30"/>
      <c r="R88" s="30"/>
      <c r="S88" s="30"/>
      <c r="T88" s="30"/>
      <c r="U88" s="10"/>
      <c r="V88" s="27"/>
      <c r="W88" s="30"/>
      <c r="X88" s="30"/>
      <c r="Y88" s="30"/>
      <c r="Z88" s="10"/>
      <c r="AA88" s="31"/>
    </row>
    <row r="89" spans="2:27" ht="30" customHeight="1" thickBot="1" x14ac:dyDescent="0.25">
      <c r="B89" s="18">
        <v>79</v>
      </c>
      <c r="C89" s="9"/>
      <c r="D89" s="26"/>
      <c r="E89" s="30"/>
      <c r="F89" s="30"/>
      <c r="G89" s="30"/>
      <c r="H89" s="26"/>
      <c r="I89" s="30"/>
      <c r="J89" s="30"/>
      <c r="K89" s="10"/>
      <c r="L89" s="30"/>
      <c r="M89" s="30"/>
      <c r="N89" s="30"/>
      <c r="O89" s="30"/>
      <c r="P89" s="30"/>
      <c r="Q89" s="30"/>
      <c r="R89" s="30"/>
      <c r="S89" s="30"/>
      <c r="T89" s="30"/>
      <c r="U89" s="10"/>
      <c r="V89" s="27"/>
      <c r="W89" s="30"/>
      <c r="X89" s="30"/>
      <c r="Y89" s="30"/>
      <c r="Z89" s="10"/>
      <c r="AA89" s="31"/>
    </row>
    <row r="90" spans="2:27" ht="30" customHeight="1" thickBot="1" x14ac:dyDescent="0.25">
      <c r="B90" s="18">
        <v>80</v>
      </c>
      <c r="C90" s="9"/>
      <c r="D90" s="26"/>
      <c r="E90" s="30"/>
      <c r="F90" s="30"/>
      <c r="G90" s="30"/>
      <c r="H90" s="26"/>
      <c r="I90" s="30"/>
      <c r="J90" s="30"/>
      <c r="K90" s="10"/>
      <c r="L90" s="30"/>
      <c r="M90" s="30"/>
      <c r="N90" s="30"/>
      <c r="O90" s="30"/>
      <c r="P90" s="30"/>
      <c r="Q90" s="30"/>
      <c r="R90" s="30"/>
      <c r="S90" s="30"/>
      <c r="T90" s="30"/>
      <c r="U90" s="10"/>
      <c r="V90" s="27"/>
      <c r="W90" s="30"/>
      <c r="X90" s="30"/>
      <c r="Y90" s="30"/>
      <c r="Z90" s="10"/>
      <c r="AA90" s="31"/>
    </row>
    <row r="91" spans="2:27" ht="30" customHeight="1" thickBot="1" x14ac:dyDescent="0.25">
      <c r="B91" s="18">
        <v>81</v>
      </c>
      <c r="C91" s="9"/>
      <c r="D91" s="26"/>
      <c r="E91" s="30"/>
      <c r="F91" s="30"/>
      <c r="G91" s="30"/>
      <c r="H91" s="26"/>
      <c r="I91" s="30"/>
      <c r="J91" s="30"/>
      <c r="K91" s="10"/>
      <c r="L91" s="30"/>
      <c r="M91" s="30"/>
      <c r="N91" s="30"/>
      <c r="O91" s="30"/>
      <c r="P91" s="30"/>
      <c r="Q91" s="30"/>
      <c r="R91" s="30"/>
      <c r="S91" s="30"/>
      <c r="T91" s="30"/>
      <c r="U91" s="10"/>
      <c r="V91" s="27"/>
      <c r="W91" s="30"/>
      <c r="X91" s="30"/>
      <c r="Y91" s="30"/>
      <c r="Z91" s="10"/>
      <c r="AA91" s="31"/>
    </row>
    <row r="92" spans="2:27" ht="30" customHeight="1" thickBot="1" x14ac:dyDescent="0.25">
      <c r="B92" s="18">
        <v>82</v>
      </c>
      <c r="C92" s="9"/>
      <c r="D92" s="26"/>
      <c r="E92" s="30"/>
      <c r="F92" s="30"/>
      <c r="G92" s="30"/>
      <c r="H92" s="26"/>
      <c r="I92" s="30"/>
      <c r="J92" s="30"/>
      <c r="K92" s="10"/>
      <c r="L92" s="30"/>
      <c r="M92" s="30"/>
      <c r="N92" s="30"/>
      <c r="O92" s="30"/>
      <c r="P92" s="30"/>
      <c r="Q92" s="30"/>
      <c r="R92" s="30"/>
      <c r="S92" s="30"/>
      <c r="T92" s="30"/>
      <c r="U92" s="10"/>
      <c r="V92" s="27"/>
      <c r="W92" s="30"/>
      <c r="X92" s="30"/>
      <c r="Y92" s="30"/>
      <c r="Z92" s="10"/>
      <c r="AA92" s="31"/>
    </row>
    <row r="93" spans="2:27" ht="30" customHeight="1" thickBot="1" x14ac:dyDescent="0.25">
      <c r="B93" s="18">
        <v>83</v>
      </c>
      <c r="C93" s="9"/>
      <c r="D93" s="26"/>
      <c r="E93" s="30"/>
      <c r="F93" s="30"/>
      <c r="G93" s="30"/>
      <c r="H93" s="26"/>
      <c r="I93" s="30"/>
      <c r="J93" s="30"/>
      <c r="K93" s="10"/>
      <c r="L93" s="30"/>
      <c r="M93" s="30"/>
      <c r="N93" s="30"/>
      <c r="O93" s="30"/>
      <c r="P93" s="30"/>
      <c r="Q93" s="30"/>
      <c r="R93" s="30"/>
      <c r="S93" s="30"/>
      <c r="T93" s="30"/>
      <c r="U93" s="10"/>
      <c r="V93" s="27"/>
      <c r="W93" s="30"/>
      <c r="X93" s="30"/>
      <c r="Y93" s="30"/>
      <c r="Z93" s="10"/>
      <c r="AA93" s="31"/>
    </row>
    <row r="94" spans="2:27" ht="30" customHeight="1" thickBot="1" x14ac:dyDescent="0.25">
      <c r="B94" s="18">
        <v>84</v>
      </c>
      <c r="C94" s="9"/>
      <c r="D94" s="26"/>
      <c r="E94" s="30"/>
      <c r="F94" s="30"/>
      <c r="G94" s="30"/>
      <c r="H94" s="26"/>
      <c r="I94" s="30"/>
      <c r="J94" s="30"/>
      <c r="K94" s="10"/>
      <c r="L94" s="30"/>
      <c r="M94" s="30"/>
      <c r="N94" s="30"/>
      <c r="O94" s="30"/>
      <c r="P94" s="30"/>
      <c r="Q94" s="30"/>
      <c r="R94" s="30"/>
      <c r="S94" s="30"/>
      <c r="T94" s="30"/>
      <c r="U94" s="10"/>
      <c r="V94" s="27"/>
      <c r="W94" s="30"/>
      <c r="X94" s="30"/>
      <c r="Y94" s="30"/>
      <c r="Z94" s="10"/>
      <c r="AA94" s="31"/>
    </row>
    <row r="95" spans="2:27" ht="30" customHeight="1" thickBot="1" x14ac:dyDescent="0.25">
      <c r="B95" s="18">
        <v>85</v>
      </c>
      <c r="C95" s="9"/>
      <c r="D95" s="26"/>
      <c r="E95" s="30"/>
      <c r="F95" s="30"/>
      <c r="G95" s="30"/>
      <c r="H95" s="26"/>
      <c r="I95" s="30"/>
      <c r="J95" s="30"/>
      <c r="K95" s="10"/>
      <c r="L95" s="30"/>
      <c r="M95" s="30"/>
      <c r="N95" s="30"/>
      <c r="O95" s="30"/>
      <c r="P95" s="30"/>
      <c r="Q95" s="30"/>
      <c r="R95" s="30"/>
      <c r="S95" s="30"/>
      <c r="T95" s="30"/>
      <c r="U95" s="10"/>
      <c r="V95" s="27"/>
      <c r="W95" s="30"/>
      <c r="X95" s="30"/>
      <c r="Y95" s="30"/>
      <c r="Z95" s="10"/>
      <c r="AA95" s="31"/>
    </row>
    <row r="96" spans="2:27" ht="30" customHeight="1" thickBot="1" x14ac:dyDescent="0.25">
      <c r="B96" s="18">
        <v>86</v>
      </c>
      <c r="C96" s="9"/>
      <c r="D96" s="26"/>
      <c r="E96" s="30"/>
      <c r="F96" s="30"/>
      <c r="G96" s="30"/>
      <c r="H96" s="26"/>
      <c r="I96" s="30"/>
      <c r="J96" s="30"/>
      <c r="K96" s="10"/>
      <c r="L96" s="30"/>
      <c r="M96" s="30"/>
      <c r="N96" s="30"/>
      <c r="O96" s="30"/>
      <c r="P96" s="30"/>
      <c r="Q96" s="30"/>
      <c r="R96" s="30"/>
      <c r="S96" s="30"/>
      <c r="T96" s="30"/>
      <c r="U96" s="10"/>
      <c r="V96" s="27"/>
      <c r="W96" s="30"/>
      <c r="X96" s="30"/>
      <c r="Y96" s="30"/>
      <c r="Z96" s="10"/>
      <c r="AA96" s="31"/>
    </row>
    <row r="97" spans="2:27" ht="30" customHeight="1" thickBot="1" x14ac:dyDescent="0.25">
      <c r="B97" s="18">
        <v>87</v>
      </c>
      <c r="C97" s="9"/>
      <c r="D97" s="26"/>
      <c r="E97" s="30"/>
      <c r="F97" s="30"/>
      <c r="G97" s="30"/>
      <c r="H97" s="26"/>
      <c r="I97" s="30"/>
      <c r="J97" s="30"/>
      <c r="K97" s="10"/>
      <c r="L97" s="30"/>
      <c r="M97" s="30"/>
      <c r="N97" s="30"/>
      <c r="O97" s="30"/>
      <c r="P97" s="30"/>
      <c r="Q97" s="30"/>
      <c r="R97" s="30"/>
      <c r="S97" s="30"/>
      <c r="T97" s="30"/>
      <c r="U97" s="10"/>
      <c r="V97" s="27"/>
      <c r="W97" s="30"/>
      <c r="X97" s="30"/>
      <c r="Y97" s="30"/>
      <c r="Z97" s="10"/>
      <c r="AA97" s="31"/>
    </row>
    <row r="98" spans="2:27" ht="30" customHeight="1" thickBot="1" x14ac:dyDescent="0.25">
      <c r="B98" s="18">
        <v>88</v>
      </c>
      <c r="C98" s="9"/>
      <c r="D98" s="26"/>
      <c r="E98" s="30"/>
      <c r="F98" s="30"/>
      <c r="G98" s="30"/>
      <c r="H98" s="26"/>
      <c r="I98" s="30"/>
      <c r="J98" s="30"/>
      <c r="K98" s="10"/>
      <c r="L98" s="30"/>
      <c r="M98" s="30"/>
      <c r="N98" s="30"/>
      <c r="O98" s="30"/>
      <c r="P98" s="30"/>
      <c r="Q98" s="30"/>
      <c r="R98" s="30"/>
      <c r="S98" s="30"/>
      <c r="T98" s="30"/>
      <c r="U98" s="10"/>
      <c r="V98" s="27"/>
      <c r="W98" s="30"/>
      <c r="X98" s="30"/>
      <c r="Y98" s="30"/>
      <c r="Z98" s="10"/>
      <c r="AA98" s="31"/>
    </row>
    <row r="99" spans="2:27" ht="30" customHeight="1" thickBot="1" x14ac:dyDescent="0.25">
      <c r="B99" s="18">
        <v>89</v>
      </c>
      <c r="C99" s="9"/>
      <c r="D99" s="26"/>
      <c r="E99" s="30"/>
      <c r="F99" s="30"/>
      <c r="G99" s="30"/>
      <c r="H99" s="26"/>
      <c r="I99" s="30"/>
      <c r="J99" s="30"/>
      <c r="K99" s="10"/>
      <c r="L99" s="30"/>
      <c r="M99" s="30"/>
      <c r="N99" s="30"/>
      <c r="O99" s="30"/>
      <c r="P99" s="30"/>
      <c r="Q99" s="30"/>
      <c r="R99" s="30"/>
      <c r="S99" s="30"/>
      <c r="T99" s="30"/>
      <c r="U99" s="10"/>
      <c r="V99" s="27"/>
      <c r="W99" s="30"/>
      <c r="X99" s="30"/>
      <c r="Y99" s="30"/>
      <c r="Z99" s="10"/>
      <c r="AA99" s="31"/>
    </row>
    <row r="100" spans="2:27" ht="30" customHeight="1" thickBot="1" x14ac:dyDescent="0.25">
      <c r="B100" s="18">
        <v>90</v>
      </c>
      <c r="C100" s="9"/>
      <c r="D100" s="26"/>
      <c r="E100" s="30"/>
      <c r="F100" s="30"/>
      <c r="G100" s="30"/>
      <c r="H100" s="26"/>
      <c r="I100" s="30"/>
      <c r="J100" s="30"/>
      <c r="K100" s="10"/>
      <c r="L100" s="30"/>
      <c r="M100" s="30"/>
      <c r="N100" s="30"/>
      <c r="O100" s="30"/>
      <c r="P100" s="30"/>
      <c r="Q100" s="30"/>
      <c r="R100" s="30"/>
      <c r="S100" s="30"/>
      <c r="T100" s="30"/>
      <c r="U100" s="10"/>
      <c r="V100" s="27"/>
      <c r="W100" s="30"/>
      <c r="X100" s="30"/>
      <c r="Y100" s="30"/>
      <c r="Z100" s="10"/>
      <c r="AA100" s="31"/>
    </row>
    <row r="101" spans="2:27" ht="30" customHeight="1" thickBot="1" x14ac:dyDescent="0.25">
      <c r="B101" s="18">
        <v>91</v>
      </c>
      <c r="C101" s="9"/>
      <c r="D101" s="26"/>
      <c r="E101" s="30"/>
      <c r="F101" s="30"/>
      <c r="G101" s="30"/>
      <c r="H101" s="26"/>
      <c r="I101" s="30"/>
      <c r="J101" s="30"/>
      <c r="K101" s="10"/>
      <c r="L101" s="30"/>
      <c r="M101" s="30"/>
      <c r="N101" s="30"/>
      <c r="O101" s="30"/>
      <c r="P101" s="30"/>
      <c r="Q101" s="30"/>
      <c r="R101" s="30"/>
      <c r="S101" s="30"/>
      <c r="T101" s="30"/>
      <c r="U101" s="10"/>
      <c r="V101" s="27"/>
      <c r="W101" s="30"/>
      <c r="X101" s="30"/>
      <c r="Y101" s="30"/>
      <c r="Z101" s="10"/>
      <c r="AA101" s="31"/>
    </row>
    <row r="102" spans="2:27" ht="30" customHeight="1" thickBot="1" x14ac:dyDescent="0.25">
      <c r="B102" s="18">
        <v>92</v>
      </c>
      <c r="C102" s="9"/>
      <c r="D102" s="26"/>
      <c r="E102" s="30"/>
      <c r="F102" s="30"/>
      <c r="G102" s="30"/>
      <c r="H102" s="26"/>
      <c r="I102" s="30"/>
      <c r="J102" s="30"/>
      <c r="K102" s="10"/>
      <c r="L102" s="30"/>
      <c r="M102" s="30"/>
      <c r="N102" s="30"/>
      <c r="O102" s="30"/>
      <c r="P102" s="30"/>
      <c r="Q102" s="30"/>
      <c r="R102" s="30"/>
      <c r="S102" s="30"/>
      <c r="T102" s="30"/>
      <c r="U102" s="10"/>
      <c r="V102" s="27"/>
      <c r="W102" s="30"/>
      <c r="X102" s="30"/>
      <c r="Y102" s="30"/>
      <c r="Z102" s="10"/>
      <c r="AA102" s="31"/>
    </row>
    <row r="103" spans="2:27" ht="30" customHeight="1" thickBot="1" x14ac:dyDescent="0.25">
      <c r="B103" s="18">
        <v>93</v>
      </c>
      <c r="C103" s="9"/>
      <c r="D103" s="26"/>
      <c r="E103" s="30"/>
      <c r="F103" s="30"/>
      <c r="G103" s="30"/>
      <c r="H103" s="26"/>
      <c r="I103" s="30"/>
      <c r="J103" s="30"/>
      <c r="K103" s="10"/>
      <c r="L103" s="30"/>
      <c r="M103" s="30"/>
      <c r="N103" s="30"/>
      <c r="O103" s="30"/>
      <c r="P103" s="30"/>
      <c r="Q103" s="30"/>
      <c r="R103" s="30"/>
      <c r="S103" s="30"/>
      <c r="T103" s="30"/>
      <c r="U103" s="10"/>
      <c r="V103" s="27"/>
      <c r="W103" s="30"/>
      <c r="X103" s="30"/>
      <c r="Y103" s="30"/>
      <c r="Z103" s="10"/>
      <c r="AA103" s="31"/>
    </row>
    <row r="104" spans="2:27" ht="30" customHeight="1" thickBot="1" x14ac:dyDescent="0.25">
      <c r="B104" s="18">
        <v>94</v>
      </c>
      <c r="C104" s="9"/>
      <c r="D104" s="26"/>
      <c r="E104" s="30"/>
      <c r="F104" s="30"/>
      <c r="G104" s="30"/>
      <c r="H104" s="26"/>
      <c r="I104" s="30"/>
      <c r="J104" s="30"/>
      <c r="K104" s="10"/>
      <c r="L104" s="30"/>
      <c r="M104" s="30"/>
      <c r="N104" s="30"/>
      <c r="O104" s="30"/>
      <c r="P104" s="30"/>
      <c r="Q104" s="30"/>
      <c r="R104" s="30"/>
      <c r="S104" s="30"/>
      <c r="T104" s="30"/>
      <c r="U104" s="10"/>
      <c r="V104" s="27"/>
      <c r="W104" s="30"/>
      <c r="X104" s="30"/>
      <c r="Y104" s="30"/>
      <c r="Z104" s="10"/>
      <c r="AA104" s="31"/>
    </row>
    <row r="105" spans="2:27" ht="30" customHeight="1" thickBot="1" x14ac:dyDescent="0.25">
      <c r="B105" s="18">
        <v>95</v>
      </c>
      <c r="C105" s="9"/>
      <c r="D105" s="26"/>
      <c r="E105" s="30"/>
      <c r="F105" s="30"/>
      <c r="G105" s="30"/>
      <c r="H105" s="26"/>
      <c r="I105" s="30"/>
      <c r="J105" s="30"/>
      <c r="K105" s="10"/>
      <c r="L105" s="30"/>
      <c r="M105" s="30"/>
      <c r="N105" s="30"/>
      <c r="O105" s="30"/>
      <c r="P105" s="30"/>
      <c r="Q105" s="30"/>
      <c r="R105" s="30"/>
      <c r="S105" s="30"/>
      <c r="T105" s="30"/>
      <c r="U105" s="10"/>
      <c r="V105" s="27"/>
      <c r="W105" s="30"/>
      <c r="X105" s="30"/>
      <c r="Y105" s="30"/>
      <c r="Z105" s="10"/>
      <c r="AA105" s="31"/>
    </row>
    <row r="106" spans="2:27" ht="30" customHeight="1" thickBot="1" x14ac:dyDescent="0.25">
      <c r="B106" s="18">
        <v>96</v>
      </c>
      <c r="C106" s="9"/>
      <c r="D106" s="26"/>
      <c r="E106" s="30"/>
      <c r="F106" s="30"/>
      <c r="G106" s="30"/>
      <c r="H106" s="26"/>
      <c r="I106" s="30"/>
      <c r="J106" s="30"/>
      <c r="K106" s="10"/>
      <c r="L106" s="30"/>
      <c r="M106" s="30"/>
      <c r="N106" s="30"/>
      <c r="O106" s="30"/>
      <c r="P106" s="30"/>
      <c r="Q106" s="30"/>
      <c r="R106" s="30"/>
      <c r="S106" s="30"/>
      <c r="T106" s="30"/>
      <c r="U106" s="10"/>
      <c r="V106" s="27"/>
      <c r="W106" s="30"/>
      <c r="X106" s="30"/>
      <c r="Y106" s="30"/>
      <c r="Z106" s="10"/>
      <c r="AA106" s="31"/>
    </row>
    <row r="107" spans="2:27" ht="30" customHeight="1" thickBot="1" x14ac:dyDescent="0.25">
      <c r="B107" s="18">
        <v>97</v>
      </c>
      <c r="C107" s="9"/>
      <c r="D107" s="26"/>
      <c r="E107" s="30"/>
      <c r="F107" s="30"/>
      <c r="G107" s="30"/>
      <c r="H107" s="26"/>
      <c r="I107" s="30"/>
      <c r="J107" s="30"/>
      <c r="K107" s="10"/>
      <c r="L107" s="30"/>
      <c r="M107" s="30"/>
      <c r="N107" s="30"/>
      <c r="O107" s="30"/>
      <c r="P107" s="30"/>
      <c r="Q107" s="30"/>
      <c r="R107" s="30"/>
      <c r="S107" s="30"/>
      <c r="T107" s="30"/>
      <c r="U107" s="10"/>
      <c r="V107" s="27"/>
      <c r="W107" s="30"/>
      <c r="X107" s="30"/>
      <c r="Y107" s="30"/>
      <c r="Z107" s="10"/>
      <c r="AA107" s="31"/>
    </row>
    <row r="108" spans="2:27" ht="30" customHeight="1" thickBot="1" x14ac:dyDescent="0.25">
      <c r="B108" s="18">
        <v>98</v>
      </c>
      <c r="C108" s="9"/>
      <c r="D108" s="26"/>
      <c r="E108" s="30"/>
      <c r="F108" s="30"/>
      <c r="G108" s="30"/>
      <c r="H108" s="26"/>
      <c r="I108" s="30"/>
      <c r="J108" s="30"/>
      <c r="K108" s="10"/>
      <c r="L108" s="30"/>
      <c r="M108" s="30"/>
      <c r="N108" s="30"/>
      <c r="O108" s="30"/>
      <c r="P108" s="30"/>
      <c r="Q108" s="30"/>
      <c r="R108" s="30"/>
      <c r="S108" s="30"/>
      <c r="T108" s="30"/>
      <c r="U108" s="10"/>
      <c r="V108" s="27"/>
      <c r="W108" s="30"/>
      <c r="X108" s="30"/>
      <c r="Y108" s="30"/>
      <c r="Z108" s="10"/>
      <c r="AA108" s="31"/>
    </row>
    <row r="109" spans="2:27" ht="30" customHeight="1" thickBot="1" x14ac:dyDescent="0.25">
      <c r="B109" s="18">
        <v>99</v>
      </c>
      <c r="C109" s="9"/>
      <c r="D109" s="26"/>
      <c r="E109" s="30"/>
      <c r="F109" s="30"/>
      <c r="G109" s="30"/>
      <c r="H109" s="26"/>
      <c r="I109" s="30"/>
      <c r="J109" s="30"/>
      <c r="K109" s="10"/>
      <c r="L109" s="30"/>
      <c r="M109" s="30"/>
      <c r="N109" s="30"/>
      <c r="O109" s="30"/>
      <c r="P109" s="30"/>
      <c r="Q109" s="30"/>
      <c r="R109" s="30"/>
      <c r="S109" s="30"/>
      <c r="T109" s="30"/>
      <c r="U109" s="10"/>
      <c r="V109" s="27"/>
      <c r="W109" s="30"/>
      <c r="X109" s="30"/>
      <c r="Y109" s="30"/>
      <c r="Z109" s="10"/>
      <c r="AA109" s="31"/>
    </row>
    <row r="110" spans="2:27" ht="30" customHeight="1" thickBot="1" x14ac:dyDescent="0.25">
      <c r="B110" s="18">
        <v>100</v>
      </c>
      <c r="C110" s="9"/>
      <c r="D110" s="26"/>
      <c r="E110" s="30"/>
      <c r="F110" s="30"/>
      <c r="G110" s="30"/>
      <c r="H110" s="26"/>
      <c r="I110" s="30"/>
      <c r="J110" s="30"/>
      <c r="K110" s="10"/>
      <c r="L110" s="30"/>
      <c r="M110" s="30"/>
      <c r="N110" s="30"/>
      <c r="O110" s="30"/>
      <c r="P110" s="30"/>
      <c r="Q110" s="30"/>
      <c r="R110" s="30"/>
      <c r="S110" s="30"/>
      <c r="T110" s="30"/>
      <c r="U110" s="10"/>
      <c r="V110" s="27"/>
      <c r="W110" s="30"/>
      <c r="X110" s="30"/>
      <c r="Y110" s="30"/>
      <c r="Z110" s="10"/>
      <c r="AA110" s="31"/>
    </row>
    <row r="111" spans="2:27" ht="30" customHeight="1" thickBot="1" x14ac:dyDescent="0.25">
      <c r="B111" s="18">
        <v>101</v>
      </c>
      <c r="C111" s="9"/>
      <c r="D111" s="26"/>
      <c r="E111" s="30"/>
      <c r="F111" s="30"/>
      <c r="G111" s="30"/>
      <c r="H111" s="26"/>
      <c r="I111" s="30"/>
      <c r="J111" s="30"/>
      <c r="K111" s="10"/>
      <c r="L111" s="30"/>
      <c r="M111" s="30"/>
      <c r="N111" s="30"/>
      <c r="O111" s="30"/>
      <c r="P111" s="30"/>
      <c r="Q111" s="30"/>
      <c r="R111" s="30"/>
      <c r="S111" s="30"/>
      <c r="T111" s="30"/>
      <c r="U111" s="10"/>
      <c r="V111" s="27"/>
      <c r="W111" s="30"/>
      <c r="X111" s="30"/>
      <c r="Y111" s="30"/>
      <c r="Z111" s="10"/>
      <c r="AA111" s="31"/>
    </row>
    <row r="112" spans="2:27" ht="30" customHeight="1" thickBot="1" x14ac:dyDescent="0.25">
      <c r="B112" s="18">
        <v>102</v>
      </c>
      <c r="C112" s="9"/>
      <c r="D112" s="26"/>
      <c r="E112" s="30"/>
      <c r="F112" s="30"/>
      <c r="G112" s="30"/>
      <c r="H112" s="26"/>
      <c r="I112" s="30"/>
      <c r="J112" s="30"/>
      <c r="K112" s="10"/>
      <c r="L112" s="30"/>
      <c r="M112" s="30"/>
      <c r="N112" s="30"/>
      <c r="O112" s="30"/>
      <c r="P112" s="30"/>
      <c r="Q112" s="30"/>
      <c r="R112" s="30"/>
      <c r="S112" s="30"/>
      <c r="T112" s="30"/>
      <c r="U112" s="10"/>
      <c r="V112" s="27"/>
      <c r="W112" s="30"/>
      <c r="X112" s="30"/>
      <c r="Y112" s="30"/>
      <c r="Z112" s="10"/>
      <c r="AA112" s="31"/>
    </row>
    <row r="113" spans="2:27" ht="30" customHeight="1" thickBot="1" x14ac:dyDescent="0.25">
      <c r="B113" s="18">
        <v>103</v>
      </c>
      <c r="C113" s="9"/>
      <c r="D113" s="26"/>
      <c r="E113" s="30"/>
      <c r="F113" s="30"/>
      <c r="G113" s="30"/>
      <c r="H113" s="26"/>
      <c r="I113" s="30"/>
      <c r="J113" s="30"/>
      <c r="K113" s="10"/>
      <c r="L113" s="30"/>
      <c r="M113" s="30"/>
      <c r="N113" s="30"/>
      <c r="O113" s="30"/>
      <c r="P113" s="30"/>
      <c r="Q113" s="30"/>
      <c r="R113" s="30"/>
      <c r="S113" s="30"/>
      <c r="T113" s="30"/>
      <c r="U113" s="10"/>
      <c r="V113" s="27"/>
      <c r="W113" s="30"/>
      <c r="X113" s="30"/>
      <c r="Y113" s="30"/>
      <c r="Z113" s="10"/>
      <c r="AA113" s="31"/>
    </row>
    <row r="114" spans="2:27" ht="30" customHeight="1" thickBot="1" x14ac:dyDescent="0.25">
      <c r="B114" s="18">
        <v>104</v>
      </c>
      <c r="C114" s="9"/>
      <c r="D114" s="26"/>
      <c r="E114" s="30"/>
      <c r="F114" s="30"/>
      <c r="G114" s="30"/>
      <c r="H114" s="26"/>
      <c r="I114" s="30"/>
      <c r="J114" s="30"/>
      <c r="K114" s="10"/>
      <c r="L114" s="30"/>
      <c r="M114" s="30"/>
      <c r="N114" s="30"/>
      <c r="O114" s="30"/>
      <c r="P114" s="30"/>
      <c r="Q114" s="30"/>
      <c r="R114" s="30"/>
      <c r="S114" s="30"/>
      <c r="T114" s="30"/>
      <c r="U114" s="10"/>
      <c r="V114" s="27"/>
      <c r="W114" s="30"/>
      <c r="X114" s="30"/>
      <c r="Y114" s="30"/>
      <c r="Z114" s="10"/>
      <c r="AA114" s="31"/>
    </row>
    <row r="115" spans="2:27" ht="30" customHeight="1" thickBot="1" x14ac:dyDescent="0.25">
      <c r="B115" s="18">
        <v>105</v>
      </c>
      <c r="C115" s="9"/>
      <c r="D115" s="26"/>
      <c r="E115" s="30"/>
      <c r="F115" s="30"/>
      <c r="G115" s="30"/>
      <c r="H115" s="26"/>
      <c r="I115" s="30"/>
      <c r="J115" s="30"/>
      <c r="K115" s="10"/>
      <c r="L115" s="30"/>
      <c r="M115" s="30"/>
      <c r="N115" s="30"/>
      <c r="O115" s="30"/>
      <c r="P115" s="30"/>
      <c r="Q115" s="30"/>
      <c r="R115" s="30"/>
      <c r="S115" s="30"/>
      <c r="T115" s="30"/>
      <c r="U115" s="10"/>
      <c r="V115" s="27"/>
      <c r="W115" s="30"/>
      <c r="X115" s="30"/>
      <c r="Y115" s="30"/>
      <c r="Z115" s="10"/>
      <c r="AA115" s="31"/>
    </row>
    <row r="116" spans="2:27" ht="30" customHeight="1" thickBot="1" x14ac:dyDescent="0.25">
      <c r="B116" s="18">
        <v>106</v>
      </c>
      <c r="C116" s="9"/>
      <c r="D116" s="26"/>
      <c r="E116" s="30"/>
      <c r="F116" s="30"/>
      <c r="G116" s="30"/>
      <c r="H116" s="26"/>
      <c r="I116" s="30"/>
      <c r="J116" s="30"/>
      <c r="K116" s="10"/>
      <c r="L116" s="30"/>
      <c r="M116" s="30"/>
      <c r="N116" s="30"/>
      <c r="O116" s="30"/>
      <c r="P116" s="30"/>
      <c r="Q116" s="30"/>
      <c r="R116" s="30"/>
      <c r="S116" s="30"/>
      <c r="T116" s="30"/>
      <c r="U116" s="10"/>
      <c r="V116" s="27"/>
      <c r="W116" s="30"/>
      <c r="X116" s="30"/>
      <c r="Y116" s="30"/>
      <c r="Z116" s="10"/>
      <c r="AA116" s="31"/>
    </row>
    <row r="117" spans="2:27" ht="30" customHeight="1" thickBot="1" x14ac:dyDescent="0.25">
      <c r="B117" s="18">
        <v>107</v>
      </c>
      <c r="C117" s="9"/>
      <c r="D117" s="26"/>
      <c r="E117" s="30"/>
      <c r="F117" s="30"/>
      <c r="G117" s="30"/>
      <c r="H117" s="26"/>
      <c r="I117" s="30"/>
      <c r="J117" s="30"/>
      <c r="K117" s="10"/>
      <c r="L117" s="30"/>
      <c r="M117" s="30"/>
      <c r="N117" s="30"/>
      <c r="O117" s="30"/>
      <c r="P117" s="30"/>
      <c r="Q117" s="30"/>
      <c r="R117" s="30"/>
      <c r="S117" s="30"/>
      <c r="T117" s="30"/>
      <c r="U117" s="10"/>
      <c r="V117" s="27"/>
      <c r="W117" s="30"/>
      <c r="X117" s="30"/>
      <c r="Y117" s="30"/>
      <c r="Z117" s="10"/>
      <c r="AA117" s="31"/>
    </row>
    <row r="118" spans="2:27" ht="30" customHeight="1" thickBot="1" x14ac:dyDescent="0.25">
      <c r="B118" s="18">
        <v>108</v>
      </c>
      <c r="C118" s="9"/>
      <c r="D118" s="26"/>
      <c r="E118" s="30"/>
      <c r="F118" s="30"/>
      <c r="G118" s="30"/>
      <c r="H118" s="26"/>
      <c r="I118" s="30"/>
      <c r="J118" s="30"/>
      <c r="K118" s="10"/>
      <c r="L118" s="30"/>
      <c r="M118" s="30"/>
      <c r="N118" s="30"/>
      <c r="O118" s="30"/>
      <c r="P118" s="30"/>
      <c r="Q118" s="30"/>
      <c r="R118" s="30"/>
      <c r="S118" s="30"/>
      <c r="T118" s="30"/>
      <c r="U118" s="10"/>
      <c r="V118" s="27"/>
      <c r="W118" s="30"/>
      <c r="X118" s="30"/>
      <c r="Y118" s="30"/>
      <c r="Z118" s="10"/>
      <c r="AA118" s="31"/>
    </row>
    <row r="119" spans="2:27" ht="30" customHeight="1" thickBot="1" x14ac:dyDescent="0.25">
      <c r="B119" s="18">
        <v>109</v>
      </c>
      <c r="C119" s="9"/>
      <c r="D119" s="26"/>
      <c r="E119" s="30"/>
      <c r="F119" s="30"/>
      <c r="G119" s="30"/>
      <c r="H119" s="26"/>
      <c r="I119" s="30"/>
      <c r="J119" s="30"/>
      <c r="K119" s="10"/>
      <c r="L119" s="30"/>
      <c r="M119" s="30"/>
      <c r="N119" s="30"/>
      <c r="O119" s="30"/>
      <c r="P119" s="30"/>
      <c r="Q119" s="30"/>
      <c r="R119" s="30"/>
      <c r="S119" s="30"/>
      <c r="T119" s="30"/>
      <c r="U119" s="10"/>
      <c r="V119" s="27"/>
      <c r="W119" s="30"/>
      <c r="X119" s="30"/>
      <c r="Y119" s="30"/>
      <c r="Z119" s="10"/>
      <c r="AA119" s="31"/>
    </row>
    <row r="120" spans="2:27" ht="30" customHeight="1" thickBot="1" x14ac:dyDescent="0.25">
      <c r="B120" s="18">
        <v>110</v>
      </c>
      <c r="C120" s="9"/>
      <c r="D120" s="26"/>
      <c r="E120" s="30"/>
      <c r="F120" s="30"/>
      <c r="G120" s="30"/>
      <c r="H120" s="26"/>
      <c r="I120" s="30"/>
      <c r="J120" s="30"/>
      <c r="K120" s="10"/>
      <c r="L120" s="30"/>
      <c r="M120" s="30"/>
      <c r="N120" s="30"/>
      <c r="O120" s="30"/>
      <c r="P120" s="30"/>
      <c r="Q120" s="30"/>
      <c r="R120" s="30"/>
      <c r="S120" s="30"/>
      <c r="T120" s="30"/>
      <c r="U120" s="10"/>
      <c r="V120" s="27"/>
      <c r="W120" s="30"/>
      <c r="X120" s="30"/>
      <c r="Y120" s="30"/>
      <c r="Z120" s="10"/>
      <c r="AA120" s="31"/>
    </row>
    <row r="121" spans="2:27" ht="30" customHeight="1" thickBot="1" x14ac:dyDescent="0.25">
      <c r="B121" s="18">
        <v>111</v>
      </c>
      <c r="C121" s="9"/>
      <c r="D121" s="26"/>
      <c r="E121" s="30"/>
      <c r="F121" s="30"/>
      <c r="G121" s="30"/>
      <c r="H121" s="26"/>
      <c r="I121" s="30"/>
      <c r="J121" s="30"/>
      <c r="K121" s="10"/>
      <c r="L121" s="30"/>
      <c r="M121" s="30"/>
      <c r="N121" s="30"/>
      <c r="O121" s="30"/>
      <c r="P121" s="30"/>
      <c r="Q121" s="30"/>
      <c r="R121" s="30"/>
      <c r="S121" s="30"/>
      <c r="T121" s="30"/>
      <c r="U121" s="10"/>
      <c r="V121" s="27"/>
      <c r="W121" s="30"/>
      <c r="X121" s="30"/>
      <c r="Y121" s="30"/>
      <c r="Z121" s="10"/>
      <c r="AA121" s="31"/>
    </row>
    <row r="122" spans="2:27" ht="30" customHeight="1" thickBot="1" x14ac:dyDescent="0.25">
      <c r="B122" s="18">
        <v>112</v>
      </c>
      <c r="C122" s="9"/>
      <c r="D122" s="26"/>
      <c r="E122" s="30"/>
      <c r="F122" s="30"/>
      <c r="G122" s="30"/>
      <c r="H122" s="26"/>
      <c r="I122" s="30"/>
      <c r="J122" s="30"/>
      <c r="K122" s="10"/>
      <c r="L122" s="30"/>
      <c r="M122" s="30"/>
      <c r="N122" s="30"/>
      <c r="O122" s="30"/>
      <c r="P122" s="30"/>
      <c r="Q122" s="30"/>
      <c r="R122" s="30"/>
      <c r="S122" s="30"/>
      <c r="T122" s="30"/>
      <c r="U122" s="10"/>
      <c r="V122" s="27"/>
      <c r="W122" s="30"/>
      <c r="X122" s="30"/>
      <c r="Y122" s="30"/>
      <c r="Z122" s="10"/>
      <c r="AA122" s="31"/>
    </row>
    <row r="123" spans="2:27" ht="30" customHeight="1" thickBot="1" x14ac:dyDescent="0.25">
      <c r="B123" s="18">
        <v>113</v>
      </c>
      <c r="C123" s="9"/>
      <c r="D123" s="26"/>
      <c r="E123" s="30"/>
      <c r="F123" s="30"/>
      <c r="G123" s="30"/>
      <c r="H123" s="26"/>
      <c r="I123" s="30"/>
      <c r="J123" s="30"/>
      <c r="K123" s="10"/>
      <c r="L123" s="30"/>
      <c r="M123" s="30"/>
      <c r="N123" s="30"/>
      <c r="O123" s="30"/>
      <c r="P123" s="30"/>
      <c r="Q123" s="30"/>
      <c r="R123" s="30"/>
      <c r="S123" s="30"/>
      <c r="T123" s="30"/>
      <c r="U123" s="10"/>
      <c r="V123" s="27"/>
      <c r="W123" s="30"/>
      <c r="X123" s="30"/>
      <c r="Y123" s="30"/>
      <c r="Z123" s="10"/>
      <c r="AA123" s="31"/>
    </row>
    <row r="124" spans="2:27" ht="30" customHeight="1" thickBot="1" x14ac:dyDescent="0.25">
      <c r="B124" s="18">
        <v>114</v>
      </c>
      <c r="C124" s="9"/>
      <c r="D124" s="26"/>
      <c r="E124" s="30"/>
      <c r="F124" s="30"/>
      <c r="G124" s="30"/>
      <c r="H124" s="26"/>
      <c r="I124" s="30"/>
      <c r="J124" s="30"/>
      <c r="K124" s="10"/>
      <c r="L124" s="30"/>
      <c r="M124" s="30"/>
      <c r="N124" s="30"/>
      <c r="O124" s="30"/>
      <c r="P124" s="30"/>
      <c r="Q124" s="30"/>
      <c r="R124" s="30"/>
      <c r="S124" s="30"/>
      <c r="T124" s="30"/>
      <c r="U124" s="10"/>
      <c r="V124" s="27"/>
      <c r="W124" s="30"/>
      <c r="X124" s="30"/>
      <c r="Y124" s="30"/>
      <c r="Z124" s="10"/>
      <c r="AA124" s="31"/>
    </row>
    <row r="125" spans="2:27" ht="30" customHeight="1" thickBot="1" x14ac:dyDescent="0.25">
      <c r="B125" s="18">
        <v>115</v>
      </c>
      <c r="C125" s="9"/>
      <c r="D125" s="26"/>
      <c r="E125" s="30"/>
      <c r="F125" s="30"/>
      <c r="G125" s="30"/>
      <c r="H125" s="26"/>
      <c r="I125" s="30"/>
      <c r="J125" s="30"/>
      <c r="K125" s="10"/>
      <c r="L125" s="30"/>
      <c r="M125" s="30"/>
      <c r="N125" s="30"/>
      <c r="O125" s="30"/>
      <c r="P125" s="30"/>
      <c r="Q125" s="30"/>
      <c r="R125" s="30"/>
      <c r="S125" s="30"/>
      <c r="T125" s="30"/>
      <c r="U125" s="10"/>
      <c r="V125" s="27"/>
      <c r="W125" s="30"/>
      <c r="X125" s="30"/>
      <c r="Y125" s="30"/>
      <c r="Z125" s="10"/>
      <c r="AA125" s="31"/>
    </row>
    <row r="126" spans="2:27" ht="30" customHeight="1" thickBot="1" x14ac:dyDescent="0.25">
      <c r="B126" s="18">
        <v>116</v>
      </c>
      <c r="C126" s="9"/>
      <c r="D126" s="26"/>
      <c r="E126" s="30"/>
      <c r="F126" s="30"/>
      <c r="G126" s="30"/>
      <c r="H126" s="26"/>
      <c r="I126" s="30"/>
      <c r="J126" s="30"/>
      <c r="K126" s="10"/>
      <c r="L126" s="30"/>
      <c r="M126" s="30"/>
      <c r="N126" s="30"/>
      <c r="O126" s="30"/>
      <c r="P126" s="30"/>
      <c r="Q126" s="30"/>
      <c r="R126" s="30"/>
      <c r="S126" s="30"/>
      <c r="T126" s="30"/>
      <c r="U126" s="10"/>
      <c r="V126" s="27"/>
      <c r="W126" s="30"/>
      <c r="X126" s="30"/>
      <c r="Y126" s="30"/>
      <c r="Z126" s="10"/>
      <c r="AA126" s="31"/>
    </row>
    <row r="127" spans="2:27" ht="30" customHeight="1" thickBot="1" x14ac:dyDescent="0.25">
      <c r="B127" s="18">
        <v>117</v>
      </c>
      <c r="C127" s="9"/>
      <c r="D127" s="26"/>
      <c r="E127" s="30"/>
      <c r="F127" s="30"/>
      <c r="G127" s="30"/>
      <c r="H127" s="26"/>
      <c r="I127" s="30"/>
      <c r="J127" s="30"/>
      <c r="K127" s="10"/>
      <c r="L127" s="30"/>
      <c r="M127" s="30"/>
      <c r="N127" s="30"/>
      <c r="O127" s="30"/>
      <c r="P127" s="30"/>
      <c r="Q127" s="30"/>
      <c r="R127" s="30"/>
      <c r="S127" s="30"/>
      <c r="T127" s="30"/>
      <c r="U127" s="10"/>
      <c r="V127" s="27"/>
      <c r="W127" s="30"/>
      <c r="X127" s="30"/>
      <c r="Y127" s="30"/>
      <c r="Z127" s="10"/>
      <c r="AA127" s="31"/>
    </row>
    <row r="128" spans="2:27" ht="30" customHeight="1" thickBot="1" x14ac:dyDescent="0.25">
      <c r="B128" s="18">
        <v>118</v>
      </c>
      <c r="C128" s="9"/>
      <c r="D128" s="26"/>
      <c r="E128" s="30"/>
      <c r="F128" s="30"/>
      <c r="G128" s="30"/>
      <c r="H128" s="26"/>
      <c r="I128" s="30"/>
      <c r="J128" s="30"/>
      <c r="K128" s="10"/>
      <c r="L128" s="30"/>
      <c r="M128" s="30"/>
      <c r="N128" s="30"/>
      <c r="O128" s="30"/>
      <c r="P128" s="30"/>
      <c r="Q128" s="30"/>
      <c r="R128" s="30"/>
      <c r="S128" s="30"/>
      <c r="T128" s="30"/>
      <c r="U128" s="10"/>
      <c r="V128" s="27"/>
      <c r="W128" s="30"/>
      <c r="X128" s="30"/>
      <c r="Y128" s="30"/>
      <c r="Z128" s="10"/>
      <c r="AA128" s="31"/>
    </row>
    <row r="129" spans="2:27" ht="30" customHeight="1" thickBot="1" x14ac:dyDescent="0.25">
      <c r="B129" s="18">
        <v>119</v>
      </c>
      <c r="C129" s="9"/>
      <c r="D129" s="26"/>
      <c r="E129" s="30"/>
      <c r="F129" s="30"/>
      <c r="G129" s="30"/>
      <c r="H129" s="26"/>
      <c r="I129" s="30"/>
      <c r="J129" s="30"/>
      <c r="K129" s="10"/>
      <c r="L129" s="30"/>
      <c r="M129" s="30"/>
      <c r="N129" s="30"/>
      <c r="O129" s="30"/>
      <c r="P129" s="30"/>
      <c r="Q129" s="30"/>
      <c r="R129" s="30"/>
      <c r="S129" s="30"/>
      <c r="T129" s="30"/>
      <c r="U129" s="10"/>
      <c r="V129" s="27"/>
      <c r="W129" s="30"/>
      <c r="X129" s="30"/>
      <c r="Y129" s="30"/>
      <c r="Z129" s="10"/>
      <c r="AA129" s="31"/>
    </row>
    <row r="130" spans="2:27" ht="30" customHeight="1" thickBot="1" x14ac:dyDescent="0.25">
      <c r="B130" s="18">
        <v>120</v>
      </c>
      <c r="C130" s="9"/>
      <c r="D130" s="26"/>
      <c r="E130" s="30"/>
      <c r="F130" s="30"/>
      <c r="G130" s="30"/>
      <c r="H130" s="26"/>
      <c r="I130" s="30"/>
      <c r="J130" s="30"/>
      <c r="K130" s="10"/>
      <c r="L130" s="30"/>
      <c r="M130" s="30"/>
      <c r="N130" s="30"/>
      <c r="O130" s="30"/>
      <c r="P130" s="30"/>
      <c r="Q130" s="30"/>
      <c r="R130" s="30"/>
      <c r="S130" s="30"/>
      <c r="T130" s="30"/>
      <c r="U130" s="10"/>
      <c r="V130" s="27"/>
      <c r="W130" s="30"/>
      <c r="X130" s="30"/>
      <c r="Y130" s="30"/>
      <c r="Z130" s="10"/>
      <c r="AA130" s="31"/>
    </row>
    <row r="131" spans="2:27" ht="30" customHeight="1" thickBot="1" x14ac:dyDescent="0.25">
      <c r="B131" s="18">
        <v>121</v>
      </c>
      <c r="C131" s="9"/>
      <c r="D131" s="26"/>
      <c r="E131" s="30"/>
      <c r="F131" s="30"/>
      <c r="G131" s="30"/>
      <c r="H131" s="26"/>
      <c r="I131" s="30"/>
      <c r="J131" s="30"/>
      <c r="K131" s="10"/>
      <c r="L131" s="30"/>
      <c r="M131" s="30"/>
      <c r="N131" s="30"/>
      <c r="O131" s="30"/>
      <c r="P131" s="30"/>
      <c r="Q131" s="30"/>
      <c r="R131" s="30"/>
      <c r="S131" s="30"/>
      <c r="T131" s="30"/>
      <c r="U131" s="10"/>
      <c r="V131" s="27"/>
      <c r="W131" s="30"/>
      <c r="X131" s="30"/>
      <c r="Y131" s="30"/>
      <c r="Z131" s="10"/>
      <c r="AA131" s="31"/>
    </row>
    <row r="132" spans="2:27" ht="30" customHeight="1" thickBot="1" x14ac:dyDescent="0.25">
      <c r="B132" s="18">
        <v>122</v>
      </c>
      <c r="C132" s="9"/>
      <c r="D132" s="26"/>
      <c r="E132" s="30"/>
      <c r="F132" s="30"/>
      <c r="G132" s="30"/>
      <c r="H132" s="26"/>
      <c r="I132" s="30"/>
      <c r="J132" s="30"/>
      <c r="K132" s="10"/>
      <c r="L132" s="30"/>
      <c r="M132" s="30"/>
      <c r="N132" s="30"/>
      <c r="O132" s="30"/>
      <c r="P132" s="30"/>
      <c r="Q132" s="30"/>
      <c r="R132" s="30"/>
      <c r="S132" s="30"/>
      <c r="T132" s="30"/>
      <c r="U132" s="10"/>
      <c r="V132" s="27"/>
      <c r="W132" s="30"/>
      <c r="X132" s="30"/>
      <c r="Y132" s="30"/>
      <c r="Z132" s="10"/>
      <c r="AA132" s="31"/>
    </row>
    <row r="133" spans="2:27" ht="30" customHeight="1" thickBot="1" x14ac:dyDescent="0.25">
      <c r="B133" s="18">
        <v>123</v>
      </c>
      <c r="C133" s="9"/>
      <c r="D133" s="26"/>
      <c r="E133" s="30"/>
      <c r="F133" s="30"/>
      <c r="G133" s="30"/>
      <c r="H133" s="26"/>
      <c r="I133" s="30"/>
      <c r="J133" s="30"/>
      <c r="K133" s="10"/>
      <c r="L133" s="30"/>
      <c r="M133" s="30"/>
      <c r="N133" s="30"/>
      <c r="O133" s="30"/>
      <c r="P133" s="30"/>
      <c r="Q133" s="30"/>
      <c r="R133" s="30"/>
      <c r="S133" s="30"/>
      <c r="T133" s="30"/>
      <c r="U133" s="10"/>
      <c r="V133" s="27"/>
      <c r="W133" s="30"/>
      <c r="X133" s="30"/>
      <c r="Y133" s="30"/>
      <c r="Z133" s="10"/>
      <c r="AA133" s="31"/>
    </row>
    <row r="134" spans="2:27" ht="30" customHeight="1" thickBot="1" x14ac:dyDescent="0.25">
      <c r="B134" s="18">
        <v>124</v>
      </c>
      <c r="C134" s="9"/>
      <c r="D134" s="26"/>
      <c r="E134" s="30"/>
      <c r="F134" s="30"/>
      <c r="G134" s="30"/>
      <c r="H134" s="26"/>
      <c r="I134" s="30"/>
      <c r="J134" s="30"/>
      <c r="K134" s="10"/>
      <c r="L134" s="30"/>
      <c r="M134" s="30"/>
      <c r="N134" s="30"/>
      <c r="O134" s="30"/>
      <c r="P134" s="30"/>
      <c r="Q134" s="30"/>
      <c r="R134" s="30"/>
      <c r="S134" s="30"/>
      <c r="T134" s="30"/>
      <c r="U134" s="10"/>
      <c r="V134" s="27"/>
      <c r="W134" s="30"/>
      <c r="X134" s="30"/>
      <c r="Y134" s="30"/>
      <c r="Z134" s="10"/>
      <c r="AA134" s="31"/>
    </row>
    <row r="135" spans="2:27" ht="30" customHeight="1" thickBot="1" x14ac:dyDescent="0.25">
      <c r="B135" s="18">
        <v>125</v>
      </c>
      <c r="C135" s="9"/>
      <c r="D135" s="26"/>
      <c r="E135" s="30"/>
      <c r="F135" s="30"/>
      <c r="G135" s="30"/>
      <c r="H135" s="26"/>
      <c r="I135" s="30"/>
      <c r="J135" s="30"/>
      <c r="K135" s="10"/>
      <c r="L135" s="30"/>
      <c r="M135" s="30"/>
      <c r="N135" s="30"/>
      <c r="O135" s="30"/>
      <c r="P135" s="30"/>
      <c r="Q135" s="30"/>
      <c r="R135" s="30"/>
      <c r="S135" s="30"/>
      <c r="T135" s="30"/>
      <c r="U135" s="10"/>
      <c r="V135" s="27"/>
      <c r="W135" s="30"/>
      <c r="X135" s="30"/>
      <c r="Y135" s="30"/>
      <c r="Z135" s="10"/>
      <c r="AA135" s="31"/>
    </row>
    <row r="136" spans="2:27" ht="30" customHeight="1" thickBot="1" x14ac:dyDescent="0.25">
      <c r="B136" s="18">
        <v>126</v>
      </c>
      <c r="C136" s="9"/>
      <c r="D136" s="26"/>
      <c r="E136" s="30"/>
      <c r="F136" s="30"/>
      <c r="G136" s="30"/>
      <c r="H136" s="26"/>
      <c r="I136" s="30"/>
      <c r="J136" s="30"/>
      <c r="K136" s="10"/>
      <c r="L136" s="30"/>
      <c r="M136" s="30"/>
      <c r="N136" s="30"/>
      <c r="O136" s="30"/>
      <c r="P136" s="30"/>
      <c r="Q136" s="30"/>
      <c r="R136" s="30"/>
      <c r="S136" s="30"/>
      <c r="T136" s="30"/>
      <c r="U136" s="10"/>
      <c r="V136" s="27"/>
      <c r="W136" s="30"/>
      <c r="X136" s="30"/>
      <c r="Y136" s="30"/>
      <c r="Z136" s="10"/>
      <c r="AA136" s="31"/>
    </row>
    <row r="137" spans="2:27" ht="30" customHeight="1" thickBot="1" x14ac:dyDescent="0.25">
      <c r="B137" s="18">
        <v>127</v>
      </c>
      <c r="C137" s="9"/>
      <c r="D137" s="26"/>
      <c r="E137" s="30"/>
      <c r="F137" s="30"/>
      <c r="G137" s="30"/>
      <c r="H137" s="26"/>
      <c r="I137" s="30"/>
      <c r="J137" s="30"/>
      <c r="K137" s="10"/>
      <c r="L137" s="30"/>
      <c r="M137" s="30"/>
      <c r="N137" s="30"/>
      <c r="O137" s="30"/>
      <c r="P137" s="30"/>
      <c r="Q137" s="30"/>
      <c r="R137" s="30"/>
      <c r="S137" s="30"/>
      <c r="T137" s="30"/>
      <c r="U137" s="10"/>
      <c r="V137" s="27"/>
      <c r="W137" s="30"/>
      <c r="X137" s="30"/>
      <c r="Y137" s="30"/>
      <c r="Z137" s="10"/>
      <c r="AA137" s="31"/>
    </row>
    <row r="138" spans="2:27" ht="30" customHeight="1" thickBot="1" x14ac:dyDescent="0.25">
      <c r="B138" s="18">
        <v>128</v>
      </c>
      <c r="C138" s="9"/>
      <c r="D138" s="26"/>
      <c r="E138" s="30"/>
      <c r="F138" s="30"/>
      <c r="G138" s="30"/>
      <c r="H138" s="26"/>
      <c r="I138" s="30"/>
      <c r="J138" s="30"/>
      <c r="K138" s="10"/>
      <c r="L138" s="30"/>
      <c r="M138" s="30"/>
      <c r="N138" s="30"/>
      <c r="O138" s="30"/>
      <c r="P138" s="30"/>
      <c r="Q138" s="30"/>
      <c r="R138" s="30"/>
      <c r="S138" s="30"/>
      <c r="T138" s="30"/>
      <c r="U138" s="10"/>
      <c r="V138" s="27"/>
      <c r="W138" s="30"/>
      <c r="X138" s="30"/>
      <c r="Y138" s="30"/>
      <c r="Z138" s="10"/>
      <c r="AA138" s="31"/>
    </row>
    <row r="139" spans="2:27" ht="30" customHeight="1" thickBot="1" x14ac:dyDescent="0.25">
      <c r="B139" s="18">
        <v>129</v>
      </c>
      <c r="C139" s="9"/>
      <c r="D139" s="26"/>
      <c r="E139" s="30"/>
      <c r="F139" s="30"/>
      <c r="G139" s="30"/>
      <c r="H139" s="26"/>
      <c r="I139" s="30"/>
      <c r="J139" s="30"/>
      <c r="K139" s="10"/>
      <c r="L139" s="30"/>
      <c r="M139" s="30"/>
      <c r="N139" s="30"/>
      <c r="O139" s="30"/>
      <c r="P139" s="30"/>
      <c r="Q139" s="30"/>
      <c r="R139" s="30"/>
      <c r="S139" s="30"/>
      <c r="T139" s="30"/>
      <c r="U139" s="10"/>
      <c r="V139" s="27"/>
      <c r="W139" s="30"/>
      <c r="X139" s="30"/>
      <c r="Y139" s="30"/>
      <c r="Z139" s="10"/>
      <c r="AA139" s="31"/>
    </row>
    <row r="140" spans="2:27" ht="30" customHeight="1" thickBot="1" x14ac:dyDescent="0.25">
      <c r="B140" s="18">
        <v>130</v>
      </c>
      <c r="C140" s="9"/>
      <c r="D140" s="26"/>
      <c r="E140" s="30"/>
      <c r="F140" s="30"/>
      <c r="G140" s="30"/>
      <c r="H140" s="26"/>
      <c r="I140" s="30"/>
      <c r="J140" s="30"/>
      <c r="K140" s="10"/>
      <c r="L140" s="30"/>
      <c r="M140" s="30"/>
      <c r="N140" s="30"/>
      <c r="O140" s="30"/>
      <c r="P140" s="30"/>
      <c r="Q140" s="30"/>
      <c r="R140" s="30"/>
      <c r="S140" s="30"/>
      <c r="T140" s="30"/>
      <c r="U140" s="10"/>
      <c r="V140" s="27"/>
      <c r="W140" s="30"/>
      <c r="X140" s="30"/>
      <c r="Y140" s="30"/>
      <c r="Z140" s="10"/>
      <c r="AA140" s="31"/>
    </row>
    <row r="141" spans="2:27" ht="30" customHeight="1" thickBot="1" x14ac:dyDescent="0.25">
      <c r="B141" s="18">
        <v>131</v>
      </c>
      <c r="C141" s="9"/>
      <c r="D141" s="26"/>
      <c r="E141" s="30"/>
      <c r="F141" s="30"/>
      <c r="G141" s="30"/>
      <c r="H141" s="26"/>
      <c r="I141" s="30"/>
      <c r="J141" s="30"/>
      <c r="K141" s="10"/>
      <c r="L141" s="30"/>
      <c r="M141" s="30"/>
      <c r="N141" s="30"/>
      <c r="O141" s="30"/>
      <c r="P141" s="30"/>
      <c r="Q141" s="30"/>
      <c r="R141" s="30"/>
      <c r="S141" s="30"/>
      <c r="T141" s="30"/>
      <c r="U141" s="10"/>
      <c r="V141" s="27"/>
      <c r="W141" s="30"/>
      <c r="X141" s="30"/>
      <c r="Y141" s="30"/>
      <c r="Z141" s="10"/>
      <c r="AA141" s="31"/>
    </row>
    <row r="142" spans="2:27" ht="30" customHeight="1" thickBot="1" x14ac:dyDescent="0.25">
      <c r="B142" s="18">
        <v>132</v>
      </c>
      <c r="C142" s="9"/>
      <c r="D142" s="26"/>
      <c r="E142" s="30"/>
      <c r="F142" s="30"/>
      <c r="G142" s="30"/>
      <c r="H142" s="26"/>
      <c r="I142" s="30"/>
      <c r="J142" s="30"/>
      <c r="K142" s="10"/>
      <c r="L142" s="30"/>
      <c r="M142" s="30"/>
      <c r="N142" s="30"/>
      <c r="O142" s="30"/>
      <c r="P142" s="30"/>
      <c r="Q142" s="30"/>
      <c r="R142" s="30"/>
      <c r="S142" s="30"/>
      <c r="T142" s="30"/>
      <c r="U142" s="10"/>
      <c r="V142" s="27"/>
      <c r="W142" s="30"/>
      <c r="X142" s="30"/>
      <c r="Y142" s="30"/>
      <c r="Z142" s="10"/>
      <c r="AA142" s="31"/>
    </row>
    <row r="143" spans="2:27" ht="30" customHeight="1" thickBot="1" x14ac:dyDescent="0.25">
      <c r="B143" s="18">
        <v>133</v>
      </c>
      <c r="C143" s="9"/>
      <c r="D143" s="26"/>
      <c r="E143" s="30"/>
      <c r="F143" s="30"/>
      <c r="G143" s="30"/>
      <c r="H143" s="26"/>
      <c r="I143" s="30"/>
      <c r="J143" s="30"/>
      <c r="K143" s="10"/>
      <c r="L143" s="30"/>
      <c r="M143" s="30"/>
      <c r="N143" s="30"/>
      <c r="O143" s="30"/>
      <c r="P143" s="30"/>
      <c r="Q143" s="30"/>
      <c r="R143" s="30"/>
      <c r="S143" s="30"/>
      <c r="T143" s="30"/>
      <c r="U143" s="10"/>
      <c r="V143" s="27"/>
      <c r="W143" s="30"/>
      <c r="X143" s="30"/>
      <c r="Y143" s="30"/>
      <c r="Z143" s="10"/>
      <c r="AA143" s="31"/>
    </row>
    <row r="144" spans="2:27" ht="30" customHeight="1" thickBot="1" x14ac:dyDescent="0.25">
      <c r="B144" s="18">
        <v>134</v>
      </c>
      <c r="C144" s="9"/>
      <c r="D144" s="26"/>
      <c r="E144" s="30"/>
      <c r="F144" s="30"/>
      <c r="G144" s="30"/>
      <c r="H144" s="26"/>
      <c r="I144" s="30"/>
      <c r="J144" s="30"/>
      <c r="K144" s="10"/>
      <c r="L144" s="30"/>
      <c r="M144" s="30"/>
      <c r="N144" s="30"/>
      <c r="O144" s="30"/>
      <c r="P144" s="30"/>
      <c r="Q144" s="30"/>
      <c r="R144" s="30"/>
      <c r="S144" s="30"/>
      <c r="T144" s="30"/>
      <c r="U144" s="10"/>
      <c r="V144" s="27"/>
      <c r="W144" s="30"/>
      <c r="X144" s="30"/>
      <c r="Y144" s="30"/>
      <c r="Z144" s="10"/>
      <c r="AA144" s="31"/>
    </row>
    <row r="145" spans="2:27" ht="30" customHeight="1" thickBot="1" x14ac:dyDescent="0.25">
      <c r="B145" s="18">
        <v>135</v>
      </c>
      <c r="C145" s="9"/>
      <c r="D145" s="26"/>
      <c r="E145" s="30"/>
      <c r="F145" s="30"/>
      <c r="G145" s="30"/>
      <c r="H145" s="26"/>
      <c r="I145" s="30"/>
      <c r="J145" s="30"/>
      <c r="K145" s="10"/>
      <c r="L145" s="30"/>
      <c r="M145" s="30"/>
      <c r="N145" s="30"/>
      <c r="O145" s="30"/>
      <c r="P145" s="30"/>
      <c r="Q145" s="30"/>
      <c r="R145" s="30"/>
      <c r="S145" s="30"/>
      <c r="T145" s="30"/>
      <c r="U145" s="10"/>
      <c r="V145" s="27"/>
      <c r="W145" s="30"/>
      <c r="X145" s="30"/>
      <c r="Y145" s="30"/>
      <c r="Z145" s="10"/>
      <c r="AA145" s="31"/>
    </row>
    <row r="146" spans="2:27" ht="30" customHeight="1" thickBot="1" x14ac:dyDescent="0.25">
      <c r="B146" s="18">
        <v>136</v>
      </c>
      <c r="C146" s="9"/>
      <c r="D146" s="26"/>
      <c r="E146" s="30"/>
      <c r="F146" s="30"/>
      <c r="G146" s="30"/>
      <c r="H146" s="26"/>
      <c r="I146" s="30"/>
      <c r="J146" s="30"/>
      <c r="K146" s="10"/>
      <c r="L146" s="30"/>
      <c r="M146" s="30"/>
      <c r="N146" s="30"/>
      <c r="O146" s="30"/>
      <c r="P146" s="30"/>
      <c r="Q146" s="30"/>
      <c r="R146" s="30"/>
      <c r="S146" s="30"/>
      <c r="T146" s="30"/>
      <c r="U146" s="10"/>
      <c r="V146" s="27"/>
      <c r="W146" s="30"/>
      <c r="X146" s="30"/>
      <c r="Y146" s="30"/>
      <c r="Z146" s="10"/>
      <c r="AA146" s="31"/>
    </row>
    <row r="147" spans="2:27" ht="30" customHeight="1" thickBot="1" x14ac:dyDescent="0.25">
      <c r="B147" s="18">
        <v>137</v>
      </c>
      <c r="C147" s="9"/>
      <c r="D147" s="26"/>
      <c r="E147" s="30"/>
      <c r="F147" s="30"/>
      <c r="G147" s="30"/>
      <c r="H147" s="26"/>
      <c r="I147" s="30"/>
      <c r="J147" s="30"/>
      <c r="K147" s="10"/>
      <c r="L147" s="30"/>
      <c r="M147" s="30"/>
      <c r="N147" s="30"/>
      <c r="O147" s="30"/>
      <c r="P147" s="30"/>
      <c r="Q147" s="30"/>
      <c r="R147" s="30"/>
      <c r="S147" s="30"/>
      <c r="T147" s="30"/>
      <c r="U147" s="10"/>
      <c r="V147" s="27"/>
      <c r="W147" s="30"/>
      <c r="X147" s="30"/>
      <c r="Y147" s="30"/>
      <c r="Z147" s="10"/>
      <c r="AA147" s="31"/>
    </row>
    <row r="148" spans="2:27" ht="30" customHeight="1" thickBot="1" x14ac:dyDescent="0.25">
      <c r="B148" s="18">
        <v>138</v>
      </c>
      <c r="C148" s="9"/>
      <c r="D148" s="26"/>
      <c r="E148" s="30"/>
      <c r="F148" s="30"/>
      <c r="G148" s="30"/>
      <c r="H148" s="26"/>
      <c r="I148" s="30"/>
      <c r="J148" s="30"/>
      <c r="K148" s="10"/>
      <c r="L148" s="30"/>
      <c r="M148" s="30"/>
      <c r="N148" s="30"/>
      <c r="O148" s="30"/>
      <c r="P148" s="30"/>
      <c r="Q148" s="30"/>
      <c r="R148" s="30"/>
      <c r="S148" s="30"/>
      <c r="T148" s="30"/>
      <c r="U148" s="10"/>
      <c r="V148" s="27"/>
      <c r="W148" s="30"/>
      <c r="X148" s="30"/>
      <c r="Y148" s="30"/>
      <c r="Z148" s="10"/>
      <c r="AA148" s="31"/>
    </row>
    <row r="149" spans="2:27" ht="30" customHeight="1" thickBot="1" x14ac:dyDescent="0.25">
      <c r="B149" s="18">
        <v>139</v>
      </c>
      <c r="C149" s="9"/>
      <c r="D149" s="26"/>
      <c r="E149" s="30"/>
      <c r="F149" s="30"/>
      <c r="G149" s="30"/>
      <c r="H149" s="26"/>
      <c r="I149" s="30"/>
      <c r="J149" s="30"/>
      <c r="K149" s="10"/>
      <c r="L149" s="30"/>
      <c r="M149" s="30"/>
      <c r="N149" s="30"/>
      <c r="O149" s="30"/>
      <c r="P149" s="30"/>
      <c r="Q149" s="30"/>
      <c r="R149" s="30"/>
      <c r="S149" s="30"/>
      <c r="T149" s="30"/>
      <c r="U149" s="10"/>
      <c r="V149" s="27"/>
      <c r="W149" s="30"/>
      <c r="X149" s="30"/>
      <c r="Y149" s="30"/>
      <c r="Z149" s="10"/>
      <c r="AA149" s="31"/>
    </row>
    <row r="150" spans="2:27" ht="30" customHeight="1" thickBot="1" x14ac:dyDescent="0.25">
      <c r="B150" s="18">
        <v>140</v>
      </c>
      <c r="C150" s="9"/>
      <c r="D150" s="26"/>
      <c r="E150" s="30"/>
      <c r="F150" s="30"/>
      <c r="G150" s="30"/>
      <c r="H150" s="26"/>
      <c r="I150" s="30"/>
      <c r="J150" s="30"/>
      <c r="K150" s="10"/>
      <c r="L150" s="30"/>
      <c r="M150" s="30"/>
      <c r="N150" s="30"/>
      <c r="O150" s="30"/>
      <c r="P150" s="30"/>
      <c r="Q150" s="30"/>
      <c r="R150" s="30"/>
      <c r="S150" s="30"/>
      <c r="T150" s="30"/>
      <c r="U150" s="10"/>
      <c r="V150" s="27"/>
      <c r="W150" s="30"/>
      <c r="X150" s="30"/>
      <c r="Y150" s="30"/>
      <c r="Z150" s="10"/>
      <c r="AA150" s="31"/>
    </row>
    <row r="151" spans="2:27" ht="30" customHeight="1" thickBot="1" x14ac:dyDescent="0.25">
      <c r="B151" s="18">
        <v>141</v>
      </c>
      <c r="C151" s="9"/>
      <c r="D151" s="26"/>
      <c r="E151" s="30"/>
      <c r="F151" s="30"/>
      <c r="G151" s="30"/>
      <c r="H151" s="26"/>
      <c r="I151" s="30"/>
      <c r="J151" s="30"/>
      <c r="K151" s="10"/>
      <c r="L151" s="30"/>
      <c r="M151" s="30"/>
      <c r="N151" s="30"/>
      <c r="O151" s="30"/>
      <c r="P151" s="30"/>
      <c r="Q151" s="30"/>
      <c r="R151" s="30"/>
      <c r="S151" s="30"/>
      <c r="T151" s="30"/>
      <c r="U151" s="10"/>
      <c r="V151" s="27"/>
      <c r="W151" s="30"/>
      <c r="X151" s="30"/>
      <c r="Y151" s="30"/>
      <c r="Z151" s="10"/>
      <c r="AA151" s="31"/>
    </row>
    <row r="152" spans="2:27" ht="30" customHeight="1" thickBot="1" x14ac:dyDescent="0.25">
      <c r="B152" s="18">
        <v>142</v>
      </c>
      <c r="C152" s="9"/>
      <c r="D152" s="26"/>
      <c r="E152" s="30"/>
      <c r="F152" s="30"/>
      <c r="G152" s="30"/>
      <c r="H152" s="26"/>
      <c r="I152" s="30"/>
      <c r="J152" s="30"/>
      <c r="K152" s="10"/>
      <c r="L152" s="30"/>
      <c r="M152" s="30"/>
      <c r="N152" s="30"/>
      <c r="O152" s="30"/>
      <c r="P152" s="30"/>
      <c r="Q152" s="30"/>
      <c r="R152" s="30"/>
      <c r="S152" s="30"/>
      <c r="T152" s="30"/>
      <c r="U152" s="10"/>
      <c r="V152" s="27"/>
      <c r="W152" s="30"/>
      <c r="X152" s="30"/>
      <c r="Y152" s="30"/>
      <c r="Z152" s="10"/>
      <c r="AA152" s="31"/>
    </row>
    <row r="153" spans="2:27" ht="30" customHeight="1" thickBot="1" x14ac:dyDescent="0.25">
      <c r="B153" s="18">
        <v>143</v>
      </c>
      <c r="C153" s="9"/>
      <c r="D153" s="26"/>
      <c r="E153" s="30"/>
      <c r="F153" s="30"/>
      <c r="G153" s="30"/>
      <c r="H153" s="26"/>
      <c r="I153" s="30"/>
      <c r="J153" s="30"/>
      <c r="K153" s="10"/>
      <c r="L153" s="30"/>
      <c r="M153" s="30"/>
      <c r="N153" s="30"/>
      <c r="O153" s="30"/>
      <c r="P153" s="30"/>
      <c r="Q153" s="30"/>
      <c r="R153" s="30"/>
      <c r="S153" s="30"/>
      <c r="T153" s="30"/>
      <c r="U153" s="10"/>
      <c r="V153" s="27"/>
      <c r="W153" s="30"/>
      <c r="X153" s="30"/>
      <c r="Y153" s="30"/>
      <c r="Z153" s="10"/>
      <c r="AA153" s="31"/>
    </row>
    <row r="154" spans="2:27" ht="30" customHeight="1" thickBot="1" x14ac:dyDescent="0.25">
      <c r="B154" s="18">
        <v>144</v>
      </c>
      <c r="C154" s="9"/>
      <c r="D154" s="26"/>
      <c r="E154" s="30"/>
      <c r="F154" s="30"/>
      <c r="G154" s="30"/>
      <c r="H154" s="26"/>
      <c r="I154" s="30"/>
      <c r="J154" s="30"/>
      <c r="K154" s="10"/>
      <c r="L154" s="30"/>
      <c r="M154" s="30"/>
      <c r="N154" s="30"/>
      <c r="O154" s="30"/>
      <c r="P154" s="30"/>
      <c r="Q154" s="30"/>
      <c r="R154" s="30"/>
      <c r="S154" s="30"/>
      <c r="T154" s="30"/>
      <c r="U154" s="10"/>
      <c r="V154" s="27"/>
      <c r="W154" s="30"/>
      <c r="X154" s="30"/>
      <c r="Y154" s="30"/>
      <c r="Z154" s="10"/>
      <c r="AA154" s="31"/>
    </row>
    <row r="155" spans="2:27" ht="30" customHeight="1" thickBot="1" x14ac:dyDescent="0.25">
      <c r="B155" s="18">
        <v>145</v>
      </c>
      <c r="C155" s="9"/>
      <c r="D155" s="26"/>
      <c r="E155" s="30"/>
      <c r="F155" s="30"/>
      <c r="G155" s="30"/>
      <c r="H155" s="26"/>
      <c r="I155" s="30"/>
      <c r="J155" s="30"/>
      <c r="K155" s="10"/>
      <c r="L155" s="30"/>
      <c r="M155" s="30"/>
      <c r="N155" s="30"/>
      <c r="O155" s="30"/>
      <c r="P155" s="30"/>
      <c r="Q155" s="30"/>
      <c r="R155" s="30"/>
      <c r="S155" s="30"/>
      <c r="T155" s="30"/>
      <c r="U155" s="10"/>
      <c r="V155" s="27"/>
      <c r="W155" s="30"/>
      <c r="X155" s="30"/>
      <c r="Y155" s="30"/>
      <c r="Z155" s="10"/>
      <c r="AA155" s="31"/>
    </row>
    <row r="156" spans="2:27" ht="30" customHeight="1" thickBot="1" x14ac:dyDescent="0.25">
      <c r="B156" s="18">
        <v>146</v>
      </c>
      <c r="C156" s="9"/>
      <c r="D156" s="26"/>
      <c r="E156" s="30"/>
      <c r="F156" s="30"/>
      <c r="G156" s="30"/>
      <c r="H156" s="26"/>
      <c r="I156" s="30"/>
      <c r="J156" s="30"/>
      <c r="K156" s="10"/>
      <c r="L156" s="30"/>
      <c r="M156" s="30"/>
      <c r="N156" s="30"/>
      <c r="O156" s="30"/>
      <c r="P156" s="30"/>
      <c r="Q156" s="30"/>
      <c r="R156" s="30"/>
      <c r="S156" s="30"/>
      <c r="T156" s="30"/>
      <c r="U156" s="10"/>
      <c r="V156" s="27"/>
      <c r="W156" s="30"/>
      <c r="X156" s="30"/>
      <c r="Y156" s="30"/>
      <c r="Z156" s="10"/>
      <c r="AA156" s="31"/>
    </row>
    <row r="157" spans="2:27" ht="30" customHeight="1" thickBot="1" x14ac:dyDescent="0.25">
      <c r="B157" s="18">
        <v>147</v>
      </c>
      <c r="C157" s="9"/>
      <c r="D157" s="26"/>
      <c r="E157" s="30"/>
      <c r="F157" s="30"/>
      <c r="G157" s="30"/>
      <c r="H157" s="26"/>
      <c r="I157" s="30"/>
      <c r="J157" s="30"/>
      <c r="K157" s="10"/>
      <c r="L157" s="30"/>
      <c r="M157" s="30"/>
      <c r="N157" s="30"/>
      <c r="O157" s="30"/>
      <c r="P157" s="30"/>
      <c r="Q157" s="30"/>
      <c r="R157" s="30"/>
      <c r="S157" s="30"/>
      <c r="T157" s="30"/>
      <c r="U157" s="10"/>
      <c r="V157" s="27"/>
      <c r="W157" s="30"/>
      <c r="X157" s="30"/>
      <c r="Y157" s="30"/>
      <c r="Z157" s="10"/>
      <c r="AA157" s="31"/>
    </row>
    <row r="158" spans="2:27" ht="30" customHeight="1" thickBot="1" x14ac:dyDescent="0.25">
      <c r="B158" s="18">
        <v>148</v>
      </c>
      <c r="C158" s="9"/>
      <c r="D158" s="26"/>
      <c r="E158" s="30"/>
      <c r="F158" s="30"/>
      <c r="G158" s="30"/>
      <c r="H158" s="26"/>
      <c r="I158" s="30"/>
      <c r="J158" s="30"/>
      <c r="K158" s="10"/>
      <c r="L158" s="30"/>
      <c r="M158" s="30"/>
      <c r="N158" s="30"/>
      <c r="O158" s="30"/>
      <c r="P158" s="30"/>
      <c r="Q158" s="30"/>
      <c r="R158" s="30"/>
      <c r="S158" s="30"/>
      <c r="T158" s="30"/>
      <c r="U158" s="10"/>
      <c r="V158" s="27"/>
      <c r="W158" s="30"/>
      <c r="X158" s="30"/>
      <c r="Y158" s="30"/>
      <c r="Z158" s="10"/>
      <c r="AA158" s="31"/>
    </row>
    <row r="159" spans="2:27" ht="30" customHeight="1" thickBot="1" x14ac:dyDescent="0.25">
      <c r="B159" s="18">
        <v>149</v>
      </c>
      <c r="C159" s="9"/>
      <c r="D159" s="26"/>
      <c r="E159" s="30"/>
      <c r="F159" s="30"/>
      <c r="G159" s="30"/>
      <c r="H159" s="26"/>
      <c r="I159" s="30"/>
      <c r="J159" s="30"/>
      <c r="K159" s="10"/>
      <c r="L159" s="30"/>
      <c r="M159" s="30"/>
      <c r="N159" s="30"/>
      <c r="O159" s="30"/>
      <c r="P159" s="30"/>
      <c r="Q159" s="30"/>
      <c r="R159" s="30"/>
      <c r="S159" s="30"/>
      <c r="T159" s="30"/>
      <c r="U159" s="10"/>
      <c r="V159" s="27"/>
      <c r="W159" s="30"/>
      <c r="X159" s="30"/>
      <c r="Y159" s="30"/>
      <c r="Z159" s="10"/>
      <c r="AA159" s="31"/>
    </row>
    <row r="160" spans="2:27" ht="30" customHeight="1" thickBot="1" x14ac:dyDescent="0.25">
      <c r="B160" s="18">
        <v>150</v>
      </c>
      <c r="C160" s="9"/>
      <c r="D160" s="26"/>
      <c r="E160" s="30"/>
      <c r="F160" s="30"/>
      <c r="G160" s="30"/>
      <c r="H160" s="26"/>
      <c r="I160" s="30"/>
      <c r="J160" s="30"/>
      <c r="K160" s="10"/>
      <c r="L160" s="30"/>
      <c r="M160" s="30"/>
      <c r="N160" s="30"/>
      <c r="O160" s="30"/>
      <c r="P160" s="30"/>
      <c r="Q160" s="30"/>
      <c r="R160" s="30"/>
      <c r="S160" s="30"/>
      <c r="T160" s="30"/>
      <c r="U160" s="10"/>
      <c r="V160" s="27"/>
      <c r="W160" s="30"/>
      <c r="X160" s="30"/>
      <c r="Y160" s="30"/>
      <c r="Z160" s="10"/>
      <c r="AA160" s="31"/>
    </row>
  </sheetData>
  <mergeCells count="1">
    <mergeCell ref="B6:C6"/>
  </mergeCells>
  <conditionalFormatting sqref="D11:D160">
    <cfRule type="expression" dxfId="102" priority="1">
      <formula>AND($D11="", SUMPRODUCT(--($C11:$AA11&lt;&gt;""))&lt;&gt;0)</formula>
    </cfRule>
  </conditionalFormatting>
  <conditionalFormatting sqref="H11:H160">
    <cfRule type="expression" dxfId="101" priority="2">
      <formula>AND($H11="", SUMPRODUCT(--($C11:$AA11&lt;&gt;""))&lt;&gt;0)</formula>
    </cfRule>
  </conditionalFormatting>
  <conditionalFormatting sqref="J11:J160">
    <cfRule type="expression" dxfId="100" priority="4">
      <formula>AND($J11="", SUMPRODUCT(--($C11:$AA11&lt;&gt;""))&lt;&gt;0)</formula>
    </cfRule>
  </conditionalFormatting>
  <conditionalFormatting sqref="K11:K160">
    <cfRule type="expression" dxfId="99" priority="241">
      <formula>AND($K11="", SUMPRODUCT(--($C11:$AA11&lt;&gt;""))&lt;&gt;0)</formula>
    </cfRule>
  </conditionalFormatting>
  <conditionalFormatting sqref="N11:N160">
    <cfRule type="expression" dxfId="98" priority="242">
      <formula>AND($N11="", SUMPRODUCT(--($C11:$AA11&lt;&gt;""))&lt;&gt;0)</formula>
    </cfRule>
  </conditionalFormatting>
  <conditionalFormatting sqref="V11:V160">
    <cfRule type="expression" dxfId="97" priority="244">
      <formula>AND($V11="", SUMPRODUCT(--($C11:$AA11&lt;&gt;""))&lt;&gt;0)</formula>
    </cfRule>
  </conditionalFormatting>
  <conditionalFormatting sqref="Z11:Z160">
    <cfRule type="expression" dxfId="96" priority="246">
      <formula>AND($Z11="", SUMPRODUCT(--($C11:$AA11&lt;&gt;""))&lt;&gt;0)</formula>
    </cfRule>
  </conditionalFormatting>
  <dataValidations count="7">
    <dataValidation type="whole" allowBlank="1" showInputMessage="1" showErrorMessage="1" error="Nem megfelelő érték!" prompt="fok" sqref="T11:U160" xr:uid="{00000000-0002-0000-1000-000000000000}">
      <formula1>0</formula1>
      <formula2>90</formula2>
    </dataValidation>
    <dataValidation type="whole" allowBlank="1" showInputMessage="1" showErrorMessage="1" error="Nem megfelelő mennyiség!" prompt="Kérjük adja meg a rendelni kívánt mennyiséget!" sqref="Z11:Z160" xr:uid="{00000000-0002-0000-1000-000001000000}">
      <formula1>1</formula1>
      <formula2>1000</formula2>
    </dataValidation>
    <dataValidation type="list" allowBlank="1" showInputMessage="1" showErrorMessage="1" error="Kérem válaszzon a listából!" sqref="Z11:Z160" xr:uid="{00000000-0002-0000-1000-000002000000}">
      <formula1>"20,30,40"</formula1>
    </dataValidation>
    <dataValidation type="list" allowBlank="1" showInputMessage="1" showErrorMessage="1" error="Kérjük a lenyíló listából válasszon keretméretet!" prompt="Kérjük válasszon keretméretet a lenyíló listából!" sqref="W11:Y160" xr:uid="{00000000-0002-0000-1000-000003000000}">
      <formula1>"20,30,40"</formula1>
    </dataValidation>
    <dataValidation type="whole" allowBlank="1" showInputMessage="1" showErrorMessage="1" error="Nem megfelelő érték!" prompt="mm" sqref="D11:S160" xr:uid="{00000000-0002-0000-1000-000004000000}">
      <formula1>1</formula1>
      <formula2>1000000</formula2>
    </dataValidation>
    <dataValidation allowBlank="1" showInputMessage="1" showErrorMessage="1" prompt="Kérjük válasszon lemezvastagság értéket a lenyíló listából!" sqref="V10" xr:uid="{00000000-0002-0000-1000-000005000000}"/>
    <dataValidation type="list" allowBlank="1" showErrorMessage="1" error="Kérjük  a lenyíló listából válasszon lemezvastagság értéket!" prompt="Kérjük válasszon lemezvastagság értéket a lenyíló listából!" sqref="V11:V160" xr:uid="{00000000-0002-0000-1000-000006000000}">
      <formula1>Lemezvastagság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AB160"/>
  <sheetViews>
    <sheetView workbookViewId="0">
      <selection activeCell="AA5" sqref="AA5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8" width="10.5" style="1" customWidth="1"/>
    <col min="9" max="9" width="10.5" style="1" hidden="1" customWidth="1"/>
    <col min="10" max="10" width="10.5" style="1" customWidth="1"/>
    <col min="11" max="13" width="10.5" style="1" hidden="1" customWidth="1"/>
    <col min="14" max="14" width="10.5" style="1" customWidth="1"/>
    <col min="15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H1" s="8" t="s">
        <v>355</v>
      </c>
    </row>
    <row r="2" spans="2:27" ht="42.75" customHeight="1" x14ac:dyDescent="0.3">
      <c r="C2" s="15"/>
      <c r="H2" s="8" t="s">
        <v>356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43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4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22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22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22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22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22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22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22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22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22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22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22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22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22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22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22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22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22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22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22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22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22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22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22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22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22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22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22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22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22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22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22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22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22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22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22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22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22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22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22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22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22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22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22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22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22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22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22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22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22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22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22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6"/>
      <c r="Q61" s="26"/>
      <c r="R61" s="26"/>
      <c r="S61" s="26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22">
        <v>52</v>
      </c>
      <c r="C62" s="9"/>
      <c r="D62" s="26"/>
      <c r="E62" s="30"/>
      <c r="F62" s="30"/>
      <c r="G62" s="30"/>
      <c r="H62" s="26"/>
      <c r="I62" s="30"/>
      <c r="J62" s="30"/>
      <c r="K62" s="10"/>
      <c r="L62" s="30"/>
      <c r="M62" s="30"/>
      <c r="N62" s="30"/>
      <c r="O62" s="30"/>
      <c r="P62" s="30"/>
      <c r="Q62" s="30"/>
      <c r="R62" s="30"/>
      <c r="S62" s="30"/>
      <c r="T62" s="30"/>
      <c r="U62" s="10"/>
      <c r="V62" s="27"/>
      <c r="W62" s="30"/>
      <c r="X62" s="30"/>
      <c r="Y62" s="30"/>
      <c r="Z62" s="10"/>
      <c r="AA62" s="31"/>
    </row>
    <row r="63" spans="2:27" ht="30" customHeight="1" thickBot="1" x14ac:dyDescent="0.25">
      <c r="B63" s="22">
        <v>53</v>
      </c>
      <c r="C63" s="9"/>
      <c r="D63" s="26"/>
      <c r="E63" s="30"/>
      <c r="F63" s="30"/>
      <c r="G63" s="30"/>
      <c r="H63" s="26"/>
      <c r="I63" s="30"/>
      <c r="J63" s="30"/>
      <c r="K63" s="10"/>
      <c r="L63" s="30"/>
      <c r="M63" s="30"/>
      <c r="N63" s="30"/>
      <c r="O63" s="30"/>
      <c r="P63" s="30"/>
      <c r="Q63" s="30"/>
      <c r="R63" s="30"/>
      <c r="S63" s="30"/>
      <c r="T63" s="30"/>
      <c r="U63" s="10"/>
      <c r="V63" s="27"/>
      <c r="W63" s="30"/>
      <c r="X63" s="30"/>
      <c r="Y63" s="30"/>
      <c r="Z63" s="10"/>
      <c r="AA63" s="31"/>
    </row>
    <row r="64" spans="2:27" ht="30" customHeight="1" thickBot="1" x14ac:dyDescent="0.25">
      <c r="B64" s="22">
        <v>54</v>
      </c>
      <c r="C64" s="9"/>
      <c r="D64" s="26"/>
      <c r="E64" s="30"/>
      <c r="F64" s="30"/>
      <c r="G64" s="30"/>
      <c r="H64" s="26"/>
      <c r="I64" s="30"/>
      <c r="J64" s="30"/>
      <c r="K64" s="10"/>
      <c r="L64" s="30"/>
      <c r="M64" s="30"/>
      <c r="N64" s="30"/>
      <c r="O64" s="30"/>
      <c r="P64" s="30"/>
      <c r="Q64" s="30"/>
      <c r="R64" s="30"/>
      <c r="S64" s="30"/>
      <c r="T64" s="30"/>
      <c r="U64" s="10"/>
      <c r="V64" s="27"/>
      <c r="W64" s="30"/>
      <c r="X64" s="30"/>
      <c r="Y64" s="30"/>
      <c r="Z64" s="10"/>
      <c r="AA64" s="31"/>
    </row>
    <row r="65" spans="2:27" ht="30" customHeight="1" thickBot="1" x14ac:dyDescent="0.25">
      <c r="B65" s="22">
        <v>55</v>
      </c>
      <c r="C65" s="9"/>
      <c r="D65" s="26"/>
      <c r="E65" s="30"/>
      <c r="F65" s="30"/>
      <c r="G65" s="30"/>
      <c r="H65" s="26"/>
      <c r="I65" s="30"/>
      <c r="J65" s="30"/>
      <c r="K65" s="10"/>
      <c r="L65" s="30"/>
      <c r="M65" s="30"/>
      <c r="N65" s="30"/>
      <c r="O65" s="30"/>
      <c r="P65" s="30"/>
      <c r="Q65" s="30"/>
      <c r="R65" s="30"/>
      <c r="S65" s="30"/>
      <c r="T65" s="30"/>
      <c r="U65" s="10"/>
      <c r="V65" s="27"/>
      <c r="W65" s="30"/>
      <c r="X65" s="30"/>
      <c r="Y65" s="30"/>
      <c r="Z65" s="10"/>
      <c r="AA65" s="31"/>
    </row>
    <row r="66" spans="2:27" ht="30" customHeight="1" thickBot="1" x14ac:dyDescent="0.25">
      <c r="B66" s="22">
        <v>56</v>
      </c>
      <c r="C66" s="9"/>
      <c r="D66" s="26"/>
      <c r="E66" s="30"/>
      <c r="F66" s="30"/>
      <c r="G66" s="30"/>
      <c r="H66" s="26"/>
      <c r="I66" s="30"/>
      <c r="J66" s="30"/>
      <c r="K66" s="10"/>
      <c r="L66" s="30"/>
      <c r="M66" s="30"/>
      <c r="N66" s="30"/>
      <c r="O66" s="30"/>
      <c r="P66" s="30"/>
      <c r="Q66" s="30"/>
      <c r="R66" s="30"/>
      <c r="S66" s="30"/>
      <c r="T66" s="30"/>
      <c r="U66" s="10"/>
      <c r="V66" s="27"/>
      <c r="W66" s="30"/>
      <c r="X66" s="30"/>
      <c r="Y66" s="30"/>
      <c r="Z66" s="10"/>
      <c r="AA66" s="31"/>
    </row>
    <row r="67" spans="2:27" ht="30" customHeight="1" thickBot="1" x14ac:dyDescent="0.25">
      <c r="B67" s="22">
        <v>57</v>
      </c>
      <c r="C67" s="9"/>
      <c r="D67" s="26"/>
      <c r="E67" s="30"/>
      <c r="F67" s="30"/>
      <c r="G67" s="30"/>
      <c r="H67" s="26"/>
      <c r="I67" s="30"/>
      <c r="J67" s="30"/>
      <c r="K67" s="10"/>
      <c r="L67" s="30"/>
      <c r="M67" s="30"/>
      <c r="N67" s="30"/>
      <c r="O67" s="30"/>
      <c r="P67" s="30"/>
      <c r="Q67" s="30"/>
      <c r="R67" s="30"/>
      <c r="S67" s="30"/>
      <c r="T67" s="30"/>
      <c r="U67" s="10"/>
      <c r="V67" s="27"/>
      <c r="W67" s="30"/>
      <c r="X67" s="30"/>
      <c r="Y67" s="30"/>
      <c r="Z67" s="10"/>
      <c r="AA67" s="31"/>
    </row>
    <row r="68" spans="2:27" ht="30" customHeight="1" thickBot="1" x14ac:dyDescent="0.25">
      <c r="B68" s="22">
        <v>58</v>
      </c>
      <c r="C68" s="9"/>
      <c r="D68" s="26"/>
      <c r="E68" s="30"/>
      <c r="F68" s="30"/>
      <c r="G68" s="30"/>
      <c r="H68" s="26"/>
      <c r="I68" s="30"/>
      <c r="J68" s="30"/>
      <c r="K68" s="10"/>
      <c r="L68" s="30"/>
      <c r="M68" s="30"/>
      <c r="N68" s="30"/>
      <c r="O68" s="30"/>
      <c r="P68" s="30"/>
      <c r="Q68" s="30"/>
      <c r="R68" s="30"/>
      <c r="S68" s="30"/>
      <c r="T68" s="30"/>
      <c r="U68" s="10"/>
      <c r="V68" s="27"/>
      <c r="W68" s="30"/>
      <c r="X68" s="30"/>
      <c r="Y68" s="30"/>
      <c r="Z68" s="10"/>
      <c r="AA68" s="31"/>
    </row>
    <row r="69" spans="2:27" ht="30" customHeight="1" thickBot="1" x14ac:dyDescent="0.25">
      <c r="B69" s="22">
        <v>59</v>
      </c>
      <c r="C69" s="9"/>
      <c r="D69" s="26"/>
      <c r="E69" s="30"/>
      <c r="F69" s="30"/>
      <c r="G69" s="30"/>
      <c r="H69" s="26"/>
      <c r="I69" s="30"/>
      <c r="J69" s="30"/>
      <c r="K69" s="10"/>
      <c r="L69" s="30"/>
      <c r="M69" s="30"/>
      <c r="N69" s="30"/>
      <c r="O69" s="30"/>
      <c r="P69" s="30"/>
      <c r="Q69" s="30"/>
      <c r="R69" s="30"/>
      <c r="S69" s="30"/>
      <c r="T69" s="30"/>
      <c r="U69" s="10"/>
      <c r="V69" s="27"/>
      <c r="W69" s="30"/>
      <c r="X69" s="30"/>
      <c r="Y69" s="30"/>
      <c r="Z69" s="10"/>
      <c r="AA69" s="31"/>
    </row>
    <row r="70" spans="2:27" ht="30" customHeight="1" thickBot="1" x14ac:dyDescent="0.25">
      <c r="B70" s="22">
        <v>60</v>
      </c>
      <c r="C70" s="9"/>
      <c r="D70" s="26"/>
      <c r="E70" s="30"/>
      <c r="F70" s="30"/>
      <c r="G70" s="30"/>
      <c r="H70" s="26"/>
      <c r="I70" s="30"/>
      <c r="J70" s="30"/>
      <c r="K70" s="10"/>
      <c r="L70" s="30"/>
      <c r="M70" s="30"/>
      <c r="N70" s="30"/>
      <c r="O70" s="30"/>
      <c r="P70" s="30"/>
      <c r="Q70" s="30"/>
      <c r="R70" s="30"/>
      <c r="S70" s="30"/>
      <c r="T70" s="30"/>
      <c r="U70" s="10"/>
      <c r="V70" s="27"/>
      <c r="W70" s="30"/>
      <c r="X70" s="30"/>
      <c r="Y70" s="30"/>
      <c r="Z70" s="10"/>
      <c r="AA70" s="31"/>
    </row>
    <row r="71" spans="2:27" ht="30" customHeight="1" thickBot="1" x14ac:dyDescent="0.25">
      <c r="B71" s="22">
        <v>61</v>
      </c>
      <c r="C71" s="9"/>
      <c r="D71" s="26"/>
      <c r="E71" s="30"/>
      <c r="F71" s="30"/>
      <c r="G71" s="30"/>
      <c r="H71" s="26"/>
      <c r="I71" s="30"/>
      <c r="J71" s="30"/>
      <c r="K71" s="10"/>
      <c r="L71" s="30"/>
      <c r="M71" s="30"/>
      <c r="N71" s="30"/>
      <c r="O71" s="30"/>
      <c r="P71" s="30"/>
      <c r="Q71" s="30"/>
      <c r="R71" s="30"/>
      <c r="S71" s="30"/>
      <c r="T71" s="30"/>
      <c r="U71" s="10"/>
      <c r="V71" s="27"/>
      <c r="W71" s="30"/>
      <c r="X71" s="30"/>
      <c r="Y71" s="30"/>
      <c r="Z71" s="10"/>
      <c r="AA71" s="31"/>
    </row>
    <row r="72" spans="2:27" ht="30" customHeight="1" thickBot="1" x14ac:dyDescent="0.25">
      <c r="B72" s="22">
        <v>62</v>
      </c>
      <c r="C72" s="9"/>
      <c r="D72" s="26"/>
      <c r="E72" s="30"/>
      <c r="F72" s="30"/>
      <c r="G72" s="30"/>
      <c r="H72" s="26"/>
      <c r="I72" s="30"/>
      <c r="J72" s="30"/>
      <c r="K72" s="10"/>
      <c r="L72" s="30"/>
      <c r="M72" s="30"/>
      <c r="N72" s="30"/>
      <c r="O72" s="30"/>
      <c r="P72" s="30"/>
      <c r="Q72" s="30"/>
      <c r="R72" s="30"/>
      <c r="S72" s="30"/>
      <c r="T72" s="30"/>
      <c r="U72" s="10"/>
      <c r="V72" s="27"/>
      <c r="W72" s="30"/>
      <c r="X72" s="30"/>
      <c r="Y72" s="30"/>
      <c r="Z72" s="10"/>
      <c r="AA72" s="31"/>
    </row>
    <row r="73" spans="2:27" ht="30" customHeight="1" thickBot="1" x14ac:dyDescent="0.25">
      <c r="B73" s="22">
        <v>63</v>
      </c>
      <c r="C73" s="9"/>
      <c r="D73" s="26"/>
      <c r="E73" s="30"/>
      <c r="F73" s="30"/>
      <c r="G73" s="30"/>
      <c r="H73" s="26"/>
      <c r="I73" s="30"/>
      <c r="J73" s="30"/>
      <c r="K73" s="10"/>
      <c r="L73" s="30"/>
      <c r="M73" s="30"/>
      <c r="N73" s="30"/>
      <c r="O73" s="30"/>
      <c r="P73" s="30"/>
      <c r="Q73" s="30"/>
      <c r="R73" s="30"/>
      <c r="S73" s="30"/>
      <c r="T73" s="30"/>
      <c r="U73" s="10"/>
      <c r="V73" s="27"/>
      <c r="W73" s="30"/>
      <c r="X73" s="30"/>
      <c r="Y73" s="30"/>
      <c r="Z73" s="10"/>
      <c r="AA73" s="31"/>
    </row>
    <row r="74" spans="2:27" ht="30" customHeight="1" thickBot="1" x14ac:dyDescent="0.25">
      <c r="B74" s="22">
        <v>64</v>
      </c>
      <c r="C74" s="9"/>
      <c r="D74" s="26"/>
      <c r="E74" s="30"/>
      <c r="F74" s="30"/>
      <c r="G74" s="30"/>
      <c r="H74" s="26"/>
      <c r="I74" s="30"/>
      <c r="J74" s="30"/>
      <c r="K74" s="10"/>
      <c r="L74" s="30"/>
      <c r="M74" s="30"/>
      <c r="N74" s="30"/>
      <c r="O74" s="30"/>
      <c r="P74" s="30"/>
      <c r="Q74" s="30"/>
      <c r="R74" s="30"/>
      <c r="S74" s="30"/>
      <c r="T74" s="30"/>
      <c r="U74" s="10"/>
      <c r="V74" s="27"/>
      <c r="W74" s="30"/>
      <c r="X74" s="30"/>
      <c r="Y74" s="30"/>
      <c r="Z74" s="10"/>
      <c r="AA74" s="31"/>
    </row>
    <row r="75" spans="2:27" ht="30" customHeight="1" thickBot="1" x14ac:dyDescent="0.25">
      <c r="B75" s="22">
        <v>65</v>
      </c>
      <c r="C75" s="9"/>
      <c r="D75" s="26"/>
      <c r="E75" s="30"/>
      <c r="F75" s="30"/>
      <c r="G75" s="30"/>
      <c r="H75" s="26"/>
      <c r="I75" s="30"/>
      <c r="J75" s="30"/>
      <c r="K75" s="10"/>
      <c r="L75" s="30"/>
      <c r="M75" s="30"/>
      <c r="N75" s="30"/>
      <c r="O75" s="30"/>
      <c r="P75" s="30"/>
      <c r="Q75" s="30"/>
      <c r="R75" s="30"/>
      <c r="S75" s="30"/>
      <c r="T75" s="30"/>
      <c r="U75" s="10"/>
      <c r="V75" s="27"/>
      <c r="W75" s="30"/>
      <c r="X75" s="30"/>
      <c r="Y75" s="30"/>
      <c r="Z75" s="10"/>
      <c r="AA75" s="31"/>
    </row>
    <row r="76" spans="2:27" ht="30" customHeight="1" thickBot="1" x14ac:dyDescent="0.25">
      <c r="B76" s="22">
        <v>66</v>
      </c>
      <c r="C76" s="9"/>
      <c r="D76" s="26"/>
      <c r="E76" s="30"/>
      <c r="F76" s="30"/>
      <c r="G76" s="30"/>
      <c r="H76" s="26"/>
      <c r="I76" s="30"/>
      <c r="J76" s="30"/>
      <c r="K76" s="10"/>
      <c r="L76" s="30"/>
      <c r="M76" s="30"/>
      <c r="N76" s="30"/>
      <c r="O76" s="30"/>
      <c r="P76" s="30"/>
      <c r="Q76" s="30"/>
      <c r="R76" s="30"/>
      <c r="S76" s="30"/>
      <c r="T76" s="30"/>
      <c r="U76" s="10"/>
      <c r="V76" s="27"/>
      <c r="W76" s="30"/>
      <c r="X76" s="30"/>
      <c r="Y76" s="30"/>
      <c r="Z76" s="10"/>
      <c r="AA76" s="31"/>
    </row>
    <row r="77" spans="2:27" ht="30" customHeight="1" thickBot="1" x14ac:dyDescent="0.25">
      <c r="B77" s="22">
        <v>67</v>
      </c>
      <c r="C77" s="9"/>
      <c r="D77" s="26"/>
      <c r="E77" s="30"/>
      <c r="F77" s="30"/>
      <c r="G77" s="30"/>
      <c r="H77" s="26"/>
      <c r="I77" s="30"/>
      <c r="J77" s="30"/>
      <c r="K77" s="10"/>
      <c r="L77" s="30"/>
      <c r="M77" s="30"/>
      <c r="N77" s="30"/>
      <c r="O77" s="30"/>
      <c r="P77" s="30"/>
      <c r="Q77" s="30"/>
      <c r="R77" s="30"/>
      <c r="S77" s="30"/>
      <c r="T77" s="30"/>
      <c r="U77" s="10"/>
      <c r="V77" s="27"/>
      <c r="W77" s="30"/>
      <c r="X77" s="30"/>
      <c r="Y77" s="30"/>
      <c r="Z77" s="10"/>
      <c r="AA77" s="31"/>
    </row>
    <row r="78" spans="2:27" ht="30" customHeight="1" thickBot="1" x14ac:dyDescent="0.25">
      <c r="B78" s="22">
        <v>68</v>
      </c>
      <c r="C78" s="9"/>
      <c r="D78" s="26"/>
      <c r="E78" s="30"/>
      <c r="F78" s="30"/>
      <c r="G78" s="30"/>
      <c r="H78" s="26"/>
      <c r="I78" s="30"/>
      <c r="J78" s="30"/>
      <c r="K78" s="10"/>
      <c r="L78" s="30"/>
      <c r="M78" s="30"/>
      <c r="N78" s="30"/>
      <c r="O78" s="30"/>
      <c r="P78" s="30"/>
      <c r="Q78" s="30"/>
      <c r="R78" s="30"/>
      <c r="S78" s="30"/>
      <c r="T78" s="30"/>
      <c r="U78" s="10"/>
      <c r="V78" s="27"/>
      <c r="W78" s="30"/>
      <c r="X78" s="30"/>
      <c r="Y78" s="30"/>
      <c r="Z78" s="10"/>
      <c r="AA78" s="31"/>
    </row>
    <row r="79" spans="2:27" ht="30" customHeight="1" thickBot="1" x14ac:dyDescent="0.25">
      <c r="B79" s="22">
        <v>69</v>
      </c>
      <c r="C79" s="9"/>
      <c r="D79" s="26"/>
      <c r="E79" s="30"/>
      <c r="F79" s="30"/>
      <c r="G79" s="30"/>
      <c r="H79" s="26"/>
      <c r="I79" s="30"/>
      <c r="J79" s="30"/>
      <c r="K79" s="10"/>
      <c r="L79" s="30"/>
      <c r="M79" s="30"/>
      <c r="N79" s="30"/>
      <c r="O79" s="30"/>
      <c r="P79" s="30"/>
      <c r="Q79" s="30"/>
      <c r="R79" s="30"/>
      <c r="S79" s="30"/>
      <c r="T79" s="30"/>
      <c r="U79" s="10"/>
      <c r="V79" s="27"/>
      <c r="W79" s="30"/>
      <c r="X79" s="30"/>
      <c r="Y79" s="30"/>
      <c r="Z79" s="10"/>
      <c r="AA79" s="31"/>
    </row>
    <row r="80" spans="2:27" ht="30" customHeight="1" thickBot="1" x14ac:dyDescent="0.25">
      <c r="B80" s="22">
        <v>70</v>
      </c>
      <c r="C80" s="9"/>
      <c r="D80" s="26"/>
      <c r="E80" s="30"/>
      <c r="F80" s="30"/>
      <c r="G80" s="30"/>
      <c r="H80" s="26"/>
      <c r="I80" s="30"/>
      <c r="J80" s="30"/>
      <c r="K80" s="10"/>
      <c r="L80" s="30"/>
      <c r="M80" s="30"/>
      <c r="N80" s="30"/>
      <c r="O80" s="30"/>
      <c r="P80" s="30"/>
      <c r="Q80" s="30"/>
      <c r="R80" s="30"/>
      <c r="S80" s="30"/>
      <c r="T80" s="30"/>
      <c r="U80" s="10"/>
      <c r="V80" s="27"/>
      <c r="W80" s="30"/>
      <c r="X80" s="30"/>
      <c r="Y80" s="30"/>
      <c r="Z80" s="10"/>
      <c r="AA80" s="31"/>
    </row>
    <row r="81" spans="2:27" ht="30" customHeight="1" thickBot="1" x14ac:dyDescent="0.25">
      <c r="B81" s="22">
        <v>71</v>
      </c>
      <c r="C81" s="9"/>
      <c r="D81" s="26"/>
      <c r="E81" s="30"/>
      <c r="F81" s="30"/>
      <c r="G81" s="30"/>
      <c r="H81" s="26"/>
      <c r="I81" s="30"/>
      <c r="J81" s="30"/>
      <c r="K81" s="10"/>
      <c r="L81" s="30"/>
      <c r="M81" s="30"/>
      <c r="N81" s="30"/>
      <c r="O81" s="30"/>
      <c r="P81" s="30"/>
      <c r="Q81" s="30"/>
      <c r="R81" s="30"/>
      <c r="S81" s="30"/>
      <c r="T81" s="30"/>
      <c r="U81" s="10"/>
      <c r="V81" s="27"/>
      <c r="W81" s="30"/>
      <c r="X81" s="30"/>
      <c r="Y81" s="30"/>
      <c r="Z81" s="10"/>
      <c r="AA81" s="31"/>
    </row>
    <row r="82" spans="2:27" ht="30" customHeight="1" thickBot="1" x14ac:dyDescent="0.25">
      <c r="B82" s="22">
        <v>72</v>
      </c>
      <c r="C82" s="9"/>
      <c r="D82" s="26"/>
      <c r="E82" s="30"/>
      <c r="F82" s="30"/>
      <c r="G82" s="30"/>
      <c r="H82" s="26"/>
      <c r="I82" s="30"/>
      <c r="J82" s="30"/>
      <c r="K82" s="10"/>
      <c r="L82" s="30"/>
      <c r="M82" s="30"/>
      <c r="N82" s="30"/>
      <c r="O82" s="30"/>
      <c r="P82" s="30"/>
      <c r="Q82" s="30"/>
      <c r="R82" s="30"/>
      <c r="S82" s="30"/>
      <c r="T82" s="30"/>
      <c r="U82" s="10"/>
      <c r="V82" s="27"/>
      <c r="W82" s="30"/>
      <c r="X82" s="30"/>
      <c r="Y82" s="30"/>
      <c r="Z82" s="10"/>
      <c r="AA82" s="31"/>
    </row>
    <row r="83" spans="2:27" ht="30" customHeight="1" thickBot="1" x14ac:dyDescent="0.25">
      <c r="B83" s="22">
        <v>73</v>
      </c>
      <c r="C83" s="9"/>
      <c r="D83" s="26"/>
      <c r="E83" s="30"/>
      <c r="F83" s="30"/>
      <c r="G83" s="30"/>
      <c r="H83" s="26"/>
      <c r="I83" s="30"/>
      <c r="J83" s="30"/>
      <c r="K83" s="10"/>
      <c r="L83" s="30"/>
      <c r="M83" s="30"/>
      <c r="N83" s="30"/>
      <c r="O83" s="30"/>
      <c r="P83" s="30"/>
      <c r="Q83" s="30"/>
      <c r="R83" s="30"/>
      <c r="S83" s="30"/>
      <c r="T83" s="30"/>
      <c r="U83" s="10"/>
      <c r="V83" s="27"/>
      <c r="W83" s="30"/>
      <c r="X83" s="30"/>
      <c r="Y83" s="30"/>
      <c r="Z83" s="10"/>
      <c r="AA83" s="31"/>
    </row>
    <row r="84" spans="2:27" ht="30" customHeight="1" thickBot="1" x14ac:dyDescent="0.25">
      <c r="B84" s="22">
        <v>74</v>
      </c>
      <c r="C84" s="9"/>
      <c r="D84" s="26"/>
      <c r="E84" s="30"/>
      <c r="F84" s="30"/>
      <c r="G84" s="30"/>
      <c r="H84" s="26"/>
      <c r="I84" s="30"/>
      <c r="J84" s="30"/>
      <c r="K84" s="10"/>
      <c r="L84" s="30"/>
      <c r="M84" s="30"/>
      <c r="N84" s="30"/>
      <c r="O84" s="30"/>
      <c r="P84" s="30"/>
      <c r="Q84" s="30"/>
      <c r="R84" s="30"/>
      <c r="S84" s="30"/>
      <c r="T84" s="30"/>
      <c r="U84" s="10"/>
      <c r="V84" s="27"/>
      <c r="W84" s="30"/>
      <c r="X84" s="30"/>
      <c r="Y84" s="30"/>
      <c r="Z84" s="10"/>
      <c r="AA84" s="31"/>
    </row>
    <row r="85" spans="2:27" ht="30" customHeight="1" thickBot="1" x14ac:dyDescent="0.25">
      <c r="B85" s="22">
        <v>75</v>
      </c>
      <c r="C85" s="9"/>
      <c r="D85" s="26"/>
      <c r="E85" s="30"/>
      <c r="F85" s="30"/>
      <c r="G85" s="30"/>
      <c r="H85" s="26"/>
      <c r="I85" s="30"/>
      <c r="J85" s="30"/>
      <c r="K85" s="10"/>
      <c r="L85" s="30"/>
      <c r="M85" s="30"/>
      <c r="N85" s="30"/>
      <c r="O85" s="30"/>
      <c r="P85" s="30"/>
      <c r="Q85" s="30"/>
      <c r="R85" s="30"/>
      <c r="S85" s="30"/>
      <c r="T85" s="30"/>
      <c r="U85" s="10"/>
      <c r="V85" s="27"/>
      <c r="W85" s="30"/>
      <c r="X85" s="30"/>
      <c r="Y85" s="30"/>
      <c r="Z85" s="10"/>
      <c r="AA85" s="31"/>
    </row>
    <row r="86" spans="2:27" ht="30" customHeight="1" thickBot="1" x14ac:dyDescent="0.25">
      <c r="B86" s="22">
        <v>76</v>
      </c>
      <c r="C86" s="9"/>
      <c r="D86" s="26"/>
      <c r="E86" s="30"/>
      <c r="F86" s="30"/>
      <c r="G86" s="30"/>
      <c r="H86" s="26"/>
      <c r="I86" s="30"/>
      <c r="J86" s="30"/>
      <c r="K86" s="10"/>
      <c r="L86" s="30"/>
      <c r="M86" s="30"/>
      <c r="N86" s="30"/>
      <c r="O86" s="30"/>
      <c r="P86" s="30"/>
      <c r="Q86" s="30"/>
      <c r="R86" s="30"/>
      <c r="S86" s="30"/>
      <c r="T86" s="30"/>
      <c r="U86" s="10"/>
      <c r="V86" s="27"/>
      <c r="W86" s="30"/>
      <c r="X86" s="30"/>
      <c r="Y86" s="30"/>
      <c r="Z86" s="10"/>
      <c r="AA86" s="31"/>
    </row>
    <row r="87" spans="2:27" ht="30" customHeight="1" thickBot="1" x14ac:dyDescent="0.25">
      <c r="B87" s="22">
        <v>77</v>
      </c>
      <c r="C87" s="9"/>
      <c r="D87" s="26"/>
      <c r="E87" s="30"/>
      <c r="F87" s="30"/>
      <c r="G87" s="30"/>
      <c r="H87" s="26"/>
      <c r="I87" s="30"/>
      <c r="J87" s="30"/>
      <c r="K87" s="10"/>
      <c r="L87" s="30"/>
      <c r="M87" s="30"/>
      <c r="N87" s="30"/>
      <c r="O87" s="30"/>
      <c r="P87" s="30"/>
      <c r="Q87" s="30"/>
      <c r="R87" s="30"/>
      <c r="S87" s="30"/>
      <c r="T87" s="30"/>
      <c r="U87" s="10"/>
      <c r="V87" s="27"/>
      <c r="W87" s="30"/>
      <c r="X87" s="30"/>
      <c r="Y87" s="30"/>
      <c r="Z87" s="10"/>
      <c r="AA87" s="31"/>
    </row>
    <row r="88" spans="2:27" ht="30" customHeight="1" thickBot="1" x14ac:dyDescent="0.25">
      <c r="B88" s="22">
        <v>78</v>
      </c>
      <c r="C88" s="9"/>
      <c r="D88" s="26"/>
      <c r="E88" s="30"/>
      <c r="F88" s="30"/>
      <c r="G88" s="30"/>
      <c r="H88" s="26"/>
      <c r="I88" s="30"/>
      <c r="J88" s="30"/>
      <c r="K88" s="10"/>
      <c r="L88" s="30"/>
      <c r="M88" s="30"/>
      <c r="N88" s="30"/>
      <c r="O88" s="30"/>
      <c r="P88" s="30"/>
      <c r="Q88" s="30"/>
      <c r="R88" s="30"/>
      <c r="S88" s="30"/>
      <c r="T88" s="30"/>
      <c r="U88" s="10"/>
      <c r="V88" s="27"/>
      <c r="W88" s="30"/>
      <c r="X88" s="30"/>
      <c r="Y88" s="30"/>
      <c r="Z88" s="10"/>
      <c r="AA88" s="31"/>
    </row>
    <row r="89" spans="2:27" ht="30" customHeight="1" thickBot="1" x14ac:dyDescent="0.25">
      <c r="B89" s="22">
        <v>79</v>
      </c>
      <c r="C89" s="9"/>
      <c r="D89" s="26"/>
      <c r="E89" s="30"/>
      <c r="F89" s="30"/>
      <c r="G89" s="30"/>
      <c r="H89" s="26"/>
      <c r="I89" s="30"/>
      <c r="J89" s="30"/>
      <c r="K89" s="10"/>
      <c r="L89" s="30"/>
      <c r="M89" s="30"/>
      <c r="N89" s="30"/>
      <c r="O89" s="30"/>
      <c r="P89" s="30"/>
      <c r="Q89" s="30"/>
      <c r="R89" s="30"/>
      <c r="S89" s="30"/>
      <c r="T89" s="30"/>
      <c r="U89" s="10"/>
      <c r="V89" s="27"/>
      <c r="W89" s="30"/>
      <c r="X89" s="30"/>
      <c r="Y89" s="30"/>
      <c r="Z89" s="10"/>
      <c r="AA89" s="31"/>
    </row>
    <row r="90" spans="2:27" ht="30" customHeight="1" thickBot="1" x14ac:dyDescent="0.25">
      <c r="B90" s="22">
        <v>80</v>
      </c>
      <c r="C90" s="9"/>
      <c r="D90" s="26"/>
      <c r="E90" s="30"/>
      <c r="F90" s="30"/>
      <c r="G90" s="30"/>
      <c r="H90" s="26"/>
      <c r="I90" s="30"/>
      <c r="J90" s="30"/>
      <c r="K90" s="10"/>
      <c r="L90" s="30"/>
      <c r="M90" s="30"/>
      <c r="N90" s="30"/>
      <c r="O90" s="30"/>
      <c r="P90" s="30"/>
      <c r="Q90" s="30"/>
      <c r="R90" s="30"/>
      <c r="S90" s="30"/>
      <c r="T90" s="30"/>
      <c r="U90" s="10"/>
      <c r="V90" s="27"/>
      <c r="W90" s="30"/>
      <c r="X90" s="30"/>
      <c r="Y90" s="30"/>
      <c r="Z90" s="10"/>
      <c r="AA90" s="31"/>
    </row>
    <row r="91" spans="2:27" ht="30" customHeight="1" thickBot="1" x14ac:dyDescent="0.25">
      <c r="B91" s="22">
        <v>81</v>
      </c>
      <c r="C91" s="9"/>
      <c r="D91" s="26"/>
      <c r="E91" s="30"/>
      <c r="F91" s="30"/>
      <c r="G91" s="30"/>
      <c r="H91" s="26"/>
      <c r="I91" s="30"/>
      <c r="J91" s="30"/>
      <c r="K91" s="10"/>
      <c r="L91" s="30"/>
      <c r="M91" s="30"/>
      <c r="N91" s="30"/>
      <c r="O91" s="30"/>
      <c r="P91" s="30"/>
      <c r="Q91" s="30"/>
      <c r="R91" s="30"/>
      <c r="S91" s="30"/>
      <c r="T91" s="30"/>
      <c r="U91" s="10"/>
      <c r="V91" s="27"/>
      <c r="W91" s="30"/>
      <c r="X91" s="30"/>
      <c r="Y91" s="30"/>
      <c r="Z91" s="10"/>
      <c r="AA91" s="31"/>
    </row>
    <row r="92" spans="2:27" ht="30" customHeight="1" thickBot="1" x14ac:dyDescent="0.25">
      <c r="B92" s="22">
        <v>82</v>
      </c>
      <c r="C92" s="9"/>
      <c r="D92" s="26"/>
      <c r="E92" s="30"/>
      <c r="F92" s="30"/>
      <c r="G92" s="30"/>
      <c r="H92" s="26"/>
      <c r="I92" s="30"/>
      <c r="J92" s="30"/>
      <c r="K92" s="10"/>
      <c r="L92" s="30"/>
      <c r="M92" s="30"/>
      <c r="N92" s="30"/>
      <c r="O92" s="30"/>
      <c r="P92" s="30"/>
      <c r="Q92" s="30"/>
      <c r="R92" s="30"/>
      <c r="S92" s="30"/>
      <c r="T92" s="30"/>
      <c r="U92" s="10"/>
      <c r="V92" s="27"/>
      <c r="W92" s="30"/>
      <c r="X92" s="30"/>
      <c r="Y92" s="30"/>
      <c r="Z92" s="10"/>
      <c r="AA92" s="31"/>
    </row>
    <row r="93" spans="2:27" ht="30" customHeight="1" thickBot="1" x14ac:dyDescent="0.25">
      <c r="B93" s="22">
        <v>83</v>
      </c>
      <c r="C93" s="9"/>
      <c r="D93" s="26"/>
      <c r="E93" s="30"/>
      <c r="F93" s="30"/>
      <c r="G93" s="30"/>
      <c r="H93" s="26"/>
      <c r="I93" s="30"/>
      <c r="J93" s="30"/>
      <c r="K93" s="10"/>
      <c r="L93" s="30"/>
      <c r="M93" s="30"/>
      <c r="N93" s="30"/>
      <c r="O93" s="30"/>
      <c r="P93" s="30"/>
      <c r="Q93" s="30"/>
      <c r="R93" s="30"/>
      <c r="S93" s="30"/>
      <c r="T93" s="30"/>
      <c r="U93" s="10"/>
      <c r="V93" s="27"/>
      <c r="W93" s="30"/>
      <c r="X93" s="30"/>
      <c r="Y93" s="30"/>
      <c r="Z93" s="10"/>
      <c r="AA93" s="31"/>
    </row>
    <row r="94" spans="2:27" ht="30" customHeight="1" thickBot="1" x14ac:dyDescent="0.25">
      <c r="B94" s="22">
        <v>84</v>
      </c>
      <c r="C94" s="9"/>
      <c r="D94" s="26"/>
      <c r="E94" s="30"/>
      <c r="F94" s="30"/>
      <c r="G94" s="30"/>
      <c r="H94" s="26"/>
      <c r="I94" s="30"/>
      <c r="J94" s="30"/>
      <c r="K94" s="10"/>
      <c r="L94" s="30"/>
      <c r="M94" s="30"/>
      <c r="N94" s="30"/>
      <c r="O94" s="30"/>
      <c r="P94" s="30"/>
      <c r="Q94" s="30"/>
      <c r="R94" s="30"/>
      <c r="S94" s="30"/>
      <c r="T94" s="30"/>
      <c r="U94" s="10"/>
      <c r="V94" s="27"/>
      <c r="W94" s="30"/>
      <c r="X94" s="30"/>
      <c r="Y94" s="30"/>
      <c r="Z94" s="10"/>
      <c r="AA94" s="31"/>
    </row>
    <row r="95" spans="2:27" ht="30" customHeight="1" thickBot="1" x14ac:dyDescent="0.25">
      <c r="B95" s="22">
        <v>85</v>
      </c>
      <c r="C95" s="9"/>
      <c r="D95" s="26"/>
      <c r="E95" s="30"/>
      <c r="F95" s="30"/>
      <c r="G95" s="30"/>
      <c r="H95" s="26"/>
      <c r="I95" s="30"/>
      <c r="J95" s="30"/>
      <c r="K95" s="10"/>
      <c r="L95" s="30"/>
      <c r="M95" s="30"/>
      <c r="N95" s="30"/>
      <c r="O95" s="30"/>
      <c r="P95" s="30"/>
      <c r="Q95" s="30"/>
      <c r="R95" s="30"/>
      <c r="S95" s="30"/>
      <c r="T95" s="30"/>
      <c r="U95" s="10"/>
      <c r="V95" s="27"/>
      <c r="W95" s="30"/>
      <c r="X95" s="30"/>
      <c r="Y95" s="30"/>
      <c r="Z95" s="10"/>
      <c r="AA95" s="31"/>
    </row>
    <row r="96" spans="2:27" ht="30" customHeight="1" thickBot="1" x14ac:dyDescent="0.25">
      <c r="B96" s="22">
        <v>86</v>
      </c>
      <c r="C96" s="9"/>
      <c r="D96" s="26"/>
      <c r="E96" s="30"/>
      <c r="F96" s="30"/>
      <c r="G96" s="30"/>
      <c r="H96" s="26"/>
      <c r="I96" s="30"/>
      <c r="J96" s="30"/>
      <c r="K96" s="10"/>
      <c r="L96" s="30"/>
      <c r="M96" s="30"/>
      <c r="N96" s="30"/>
      <c r="O96" s="30"/>
      <c r="P96" s="30"/>
      <c r="Q96" s="30"/>
      <c r="R96" s="30"/>
      <c r="S96" s="30"/>
      <c r="T96" s="30"/>
      <c r="U96" s="10"/>
      <c r="V96" s="27"/>
      <c r="W96" s="30"/>
      <c r="X96" s="30"/>
      <c r="Y96" s="30"/>
      <c r="Z96" s="10"/>
      <c r="AA96" s="31"/>
    </row>
    <row r="97" spans="2:27" ht="30" customHeight="1" thickBot="1" x14ac:dyDescent="0.25">
      <c r="B97" s="22">
        <v>87</v>
      </c>
      <c r="C97" s="9"/>
      <c r="D97" s="26"/>
      <c r="E97" s="30"/>
      <c r="F97" s="30"/>
      <c r="G97" s="30"/>
      <c r="H97" s="26"/>
      <c r="I97" s="30"/>
      <c r="J97" s="30"/>
      <c r="K97" s="10"/>
      <c r="L97" s="30"/>
      <c r="M97" s="30"/>
      <c r="N97" s="30"/>
      <c r="O97" s="30"/>
      <c r="P97" s="30"/>
      <c r="Q97" s="30"/>
      <c r="R97" s="30"/>
      <c r="S97" s="30"/>
      <c r="T97" s="30"/>
      <c r="U97" s="10"/>
      <c r="V97" s="27"/>
      <c r="W97" s="30"/>
      <c r="X97" s="30"/>
      <c r="Y97" s="30"/>
      <c r="Z97" s="10"/>
      <c r="AA97" s="31"/>
    </row>
    <row r="98" spans="2:27" ht="30" customHeight="1" thickBot="1" x14ac:dyDescent="0.25">
      <c r="B98" s="22">
        <v>88</v>
      </c>
      <c r="C98" s="9"/>
      <c r="D98" s="26"/>
      <c r="E98" s="30"/>
      <c r="F98" s="30"/>
      <c r="G98" s="30"/>
      <c r="H98" s="26"/>
      <c r="I98" s="30"/>
      <c r="J98" s="30"/>
      <c r="K98" s="10"/>
      <c r="L98" s="30"/>
      <c r="M98" s="30"/>
      <c r="N98" s="30"/>
      <c r="O98" s="30"/>
      <c r="P98" s="30"/>
      <c r="Q98" s="30"/>
      <c r="R98" s="30"/>
      <c r="S98" s="30"/>
      <c r="T98" s="30"/>
      <c r="U98" s="10"/>
      <c r="V98" s="27"/>
      <c r="W98" s="30"/>
      <c r="X98" s="30"/>
      <c r="Y98" s="30"/>
      <c r="Z98" s="10"/>
      <c r="AA98" s="31"/>
    </row>
    <row r="99" spans="2:27" ht="30" customHeight="1" thickBot="1" x14ac:dyDescent="0.25">
      <c r="B99" s="22">
        <v>89</v>
      </c>
      <c r="C99" s="9"/>
      <c r="D99" s="26"/>
      <c r="E99" s="30"/>
      <c r="F99" s="30"/>
      <c r="G99" s="30"/>
      <c r="H99" s="26"/>
      <c r="I99" s="30"/>
      <c r="J99" s="30"/>
      <c r="K99" s="10"/>
      <c r="L99" s="30"/>
      <c r="M99" s="30"/>
      <c r="N99" s="30"/>
      <c r="O99" s="30"/>
      <c r="P99" s="30"/>
      <c r="Q99" s="30"/>
      <c r="R99" s="30"/>
      <c r="S99" s="30"/>
      <c r="T99" s="30"/>
      <c r="U99" s="10"/>
      <c r="V99" s="27"/>
      <c r="W99" s="30"/>
      <c r="X99" s="30"/>
      <c r="Y99" s="30"/>
      <c r="Z99" s="10"/>
      <c r="AA99" s="31"/>
    </row>
    <row r="100" spans="2:27" ht="30" customHeight="1" thickBot="1" x14ac:dyDescent="0.25">
      <c r="B100" s="22">
        <v>90</v>
      </c>
      <c r="C100" s="9"/>
      <c r="D100" s="26"/>
      <c r="E100" s="30"/>
      <c r="F100" s="30"/>
      <c r="G100" s="30"/>
      <c r="H100" s="26"/>
      <c r="I100" s="30"/>
      <c r="J100" s="30"/>
      <c r="K100" s="10"/>
      <c r="L100" s="30"/>
      <c r="M100" s="30"/>
      <c r="N100" s="30"/>
      <c r="O100" s="30"/>
      <c r="P100" s="30"/>
      <c r="Q100" s="30"/>
      <c r="R100" s="30"/>
      <c r="S100" s="30"/>
      <c r="T100" s="30"/>
      <c r="U100" s="10"/>
      <c r="V100" s="27"/>
      <c r="W100" s="30"/>
      <c r="X100" s="30"/>
      <c r="Y100" s="30"/>
      <c r="Z100" s="10"/>
      <c r="AA100" s="31"/>
    </row>
    <row r="101" spans="2:27" ht="30" customHeight="1" thickBot="1" x14ac:dyDescent="0.25">
      <c r="B101" s="22">
        <v>91</v>
      </c>
      <c r="C101" s="9"/>
      <c r="D101" s="26"/>
      <c r="E101" s="30"/>
      <c r="F101" s="30"/>
      <c r="G101" s="30"/>
      <c r="H101" s="26"/>
      <c r="I101" s="30"/>
      <c r="J101" s="30"/>
      <c r="K101" s="10"/>
      <c r="L101" s="30"/>
      <c r="M101" s="30"/>
      <c r="N101" s="30"/>
      <c r="O101" s="30"/>
      <c r="P101" s="30"/>
      <c r="Q101" s="30"/>
      <c r="R101" s="30"/>
      <c r="S101" s="30"/>
      <c r="T101" s="30"/>
      <c r="U101" s="10"/>
      <c r="V101" s="27"/>
      <c r="W101" s="30"/>
      <c r="X101" s="30"/>
      <c r="Y101" s="30"/>
      <c r="Z101" s="10"/>
      <c r="AA101" s="31"/>
    </row>
    <row r="102" spans="2:27" ht="30" customHeight="1" thickBot="1" x14ac:dyDescent="0.25">
      <c r="B102" s="22">
        <v>92</v>
      </c>
      <c r="C102" s="9"/>
      <c r="D102" s="26"/>
      <c r="E102" s="30"/>
      <c r="F102" s="30"/>
      <c r="G102" s="30"/>
      <c r="H102" s="26"/>
      <c r="I102" s="30"/>
      <c r="J102" s="30"/>
      <c r="K102" s="10"/>
      <c r="L102" s="30"/>
      <c r="M102" s="30"/>
      <c r="N102" s="30"/>
      <c r="O102" s="30"/>
      <c r="P102" s="30"/>
      <c r="Q102" s="30"/>
      <c r="R102" s="30"/>
      <c r="S102" s="30"/>
      <c r="T102" s="30"/>
      <c r="U102" s="10"/>
      <c r="V102" s="27"/>
      <c r="W102" s="30"/>
      <c r="X102" s="30"/>
      <c r="Y102" s="30"/>
      <c r="Z102" s="10"/>
      <c r="AA102" s="31"/>
    </row>
    <row r="103" spans="2:27" ht="30" customHeight="1" thickBot="1" x14ac:dyDescent="0.25">
      <c r="B103" s="22">
        <v>93</v>
      </c>
      <c r="C103" s="9"/>
      <c r="D103" s="26"/>
      <c r="E103" s="30"/>
      <c r="F103" s="30"/>
      <c r="G103" s="30"/>
      <c r="H103" s="26"/>
      <c r="I103" s="30"/>
      <c r="J103" s="30"/>
      <c r="K103" s="10"/>
      <c r="L103" s="30"/>
      <c r="M103" s="30"/>
      <c r="N103" s="30"/>
      <c r="O103" s="30"/>
      <c r="P103" s="30"/>
      <c r="Q103" s="30"/>
      <c r="R103" s="30"/>
      <c r="S103" s="30"/>
      <c r="T103" s="30"/>
      <c r="U103" s="10"/>
      <c r="V103" s="27"/>
      <c r="W103" s="30"/>
      <c r="X103" s="30"/>
      <c r="Y103" s="30"/>
      <c r="Z103" s="10"/>
      <c r="AA103" s="31"/>
    </row>
    <row r="104" spans="2:27" ht="30" customHeight="1" thickBot="1" x14ac:dyDescent="0.25">
      <c r="B104" s="22">
        <v>94</v>
      </c>
      <c r="C104" s="9"/>
      <c r="D104" s="26"/>
      <c r="E104" s="30"/>
      <c r="F104" s="30"/>
      <c r="G104" s="30"/>
      <c r="H104" s="26"/>
      <c r="I104" s="30"/>
      <c r="J104" s="30"/>
      <c r="K104" s="10"/>
      <c r="L104" s="30"/>
      <c r="M104" s="30"/>
      <c r="N104" s="30"/>
      <c r="O104" s="30"/>
      <c r="P104" s="30"/>
      <c r="Q104" s="30"/>
      <c r="R104" s="30"/>
      <c r="S104" s="30"/>
      <c r="T104" s="30"/>
      <c r="U104" s="10"/>
      <c r="V104" s="27"/>
      <c r="W104" s="30"/>
      <c r="X104" s="30"/>
      <c r="Y104" s="30"/>
      <c r="Z104" s="10"/>
      <c r="AA104" s="31"/>
    </row>
    <row r="105" spans="2:27" ht="30" customHeight="1" thickBot="1" x14ac:dyDescent="0.25">
      <c r="B105" s="22">
        <v>95</v>
      </c>
      <c r="C105" s="9"/>
      <c r="D105" s="26"/>
      <c r="E105" s="30"/>
      <c r="F105" s="30"/>
      <c r="G105" s="30"/>
      <c r="H105" s="26"/>
      <c r="I105" s="30"/>
      <c r="J105" s="30"/>
      <c r="K105" s="10"/>
      <c r="L105" s="30"/>
      <c r="M105" s="30"/>
      <c r="N105" s="30"/>
      <c r="O105" s="30"/>
      <c r="P105" s="30"/>
      <c r="Q105" s="30"/>
      <c r="R105" s="30"/>
      <c r="S105" s="30"/>
      <c r="T105" s="30"/>
      <c r="U105" s="10"/>
      <c r="V105" s="27"/>
      <c r="W105" s="30"/>
      <c r="X105" s="30"/>
      <c r="Y105" s="30"/>
      <c r="Z105" s="10"/>
      <c r="AA105" s="31"/>
    </row>
    <row r="106" spans="2:27" ht="30" customHeight="1" thickBot="1" x14ac:dyDescent="0.25">
      <c r="B106" s="22">
        <v>96</v>
      </c>
      <c r="C106" s="9"/>
      <c r="D106" s="26"/>
      <c r="E106" s="30"/>
      <c r="F106" s="30"/>
      <c r="G106" s="30"/>
      <c r="H106" s="26"/>
      <c r="I106" s="30"/>
      <c r="J106" s="30"/>
      <c r="K106" s="10"/>
      <c r="L106" s="30"/>
      <c r="M106" s="30"/>
      <c r="N106" s="30"/>
      <c r="O106" s="30"/>
      <c r="P106" s="30"/>
      <c r="Q106" s="30"/>
      <c r="R106" s="30"/>
      <c r="S106" s="30"/>
      <c r="T106" s="30"/>
      <c r="U106" s="10"/>
      <c r="V106" s="27"/>
      <c r="W106" s="30"/>
      <c r="X106" s="30"/>
      <c r="Y106" s="30"/>
      <c r="Z106" s="10"/>
      <c r="AA106" s="31"/>
    </row>
    <row r="107" spans="2:27" ht="30" customHeight="1" thickBot="1" x14ac:dyDescent="0.25">
      <c r="B107" s="22">
        <v>97</v>
      </c>
      <c r="C107" s="9"/>
      <c r="D107" s="26"/>
      <c r="E107" s="30"/>
      <c r="F107" s="30"/>
      <c r="G107" s="30"/>
      <c r="H107" s="26"/>
      <c r="I107" s="30"/>
      <c r="J107" s="30"/>
      <c r="K107" s="10"/>
      <c r="L107" s="30"/>
      <c r="M107" s="30"/>
      <c r="N107" s="30"/>
      <c r="O107" s="30"/>
      <c r="P107" s="30"/>
      <c r="Q107" s="30"/>
      <c r="R107" s="30"/>
      <c r="S107" s="30"/>
      <c r="T107" s="30"/>
      <c r="U107" s="10"/>
      <c r="V107" s="27"/>
      <c r="W107" s="30"/>
      <c r="X107" s="30"/>
      <c r="Y107" s="30"/>
      <c r="Z107" s="10"/>
      <c r="AA107" s="31"/>
    </row>
    <row r="108" spans="2:27" ht="30" customHeight="1" thickBot="1" x14ac:dyDescent="0.25">
      <c r="B108" s="22">
        <v>98</v>
      </c>
      <c r="C108" s="9"/>
      <c r="D108" s="26"/>
      <c r="E108" s="30"/>
      <c r="F108" s="30"/>
      <c r="G108" s="30"/>
      <c r="H108" s="26"/>
      <c r="I108" s="30"/>
      <c r="J108" s="30"/>
      <c r="K108" s="10"/>
      <c r="L108" s="30"/>
      <c r="M108" s="30"/>
      <c r="N108" s="30"/>
      <c r="O108" s="30"/>
      <c r="P108" s="30"/>
      <c r="Q108" s="30"/>
      <c r="R108" s="30"/>
      <c r="S108" s="30"/>
      <c r="T108" s="30"/>
      <c r="U108" s="10"/>
      <c r="V108" s="27"/>
      <c r="W108" s="30"/>
      <c r="X108" s="30"/>
      <c r="Y108" s="30"/>
      <c r="Z108" s="10"/>
      <c r="AA108" s="31"/>
    </row>
    <row r="109" spans="2:27" ht="30" customHeight="1" thickBot="1" x14ac:dyDescent="0.25">
      <c r="B109" s="22">
        <v>99</v>
      </c>
      <c r="C109" s="9"/>
      <c r="D109" s="26"/>
      <c r="E109" s="30"/>
      <c r="F109" s="30"/>
      <c r="G109" s="30"/>
      <c r="H109" s="26"/>
      <c r="I109" s="30"/>
      <c r="J109" s="30"/>
      <c r="K109" s="10"/>
      <c r="L109" s="30"/>
      <c r="M109" s="30"/>
      <c r="N109" s="30"/>
      <c r="O109" s="30"/>
      <c r="P109" s="30"/>
      <c r="Q109" s="30"/>
      <c r="R109" s="30"/>
      <c r="S109" s="30"/>
      <c r="T109" s="30"/>
      <c r="U109" s="10"/>
      <c r="V109" s="27"/>
      <c r="W109" s="30"/>
      <c r="X109" s="30"/>
      <c r="Y109" s="30"/>
      <c r="Z109" s="10"/>
      <c r="AA109" s="31"/>
    </row>
    <row r="110" spans="2:27" ht="30" customHeight="1" thickBot="1" x14ac:dyDescent="0.25">
      <c r="B110" s="22">
        <v>100</v>
      </c>
      <c r="C110" s="9"/>
      <c r="D110" s="26"/>
      <c r="E110" s="30"/>
      <c r="F110" s="30"/>
      <c r="G110" s="30"/>
      <c r="H110" s="26"/>
      <c r="I110" s="30"/>
      <c r="J110" s="30"/>
      <c r="K110" s="10"/>
      <c r="L110" s="30"/>
      <c r="M110" s="30"/>
      <c r="N110" s="30"/>
      <c r="O110" s="30"/>
      <c r="P110" s="30"/>
      <c r="Q110" s="30"/>
      <c r="R110" s="30"/>
      <c r="S110" s="30"/>
      <c r="T110" s="30"/>
      <c r="U110" s="10"/>
      <c r="V110" s="27"/>
      <c r="W110" s="30"/>
      <c r="X110" s="30"/>
      <c r="Y110" s="30"/>
      <c r="Z110" s="10"/>
      <c r="AA110" s="31"/>
    </row>
    <row r="111" spans="2:27" ht="30" customHeight="1" thickBot="1" x14ac:dyDescent="0.25">
      <c r="B111" s="22">
        <v>101</v>
      </c>
      <c r="C111" s="9"/>
      <c r="D111" s="26"/>
      <c r="E111" s="30"/>
      <c r="F111" s="30"/>
      <c r="G111" s="30"/>
      <c r="H111" s="26"/>
      <c r="I111" s="30"/>
      <c r="J111" s="30"/>
      <c r="K111" s="10"/>
      <c r="L111" s="30"/>
      <c r="M111" s="30"/>
      <c r="N111" s="30"/>
      <c r="O111" s="30"/>
      <c r="P111" s="30"/>
      <c r="Q111" s="30"/>
      <c r="R111" s="30"/>
      <c r="S111" s="30"/>
      <c r="T111" s="30"/>
      <c r="U111" s="10"/>
      <c r="V111" s="27"/>
      <c r="W111" s="30"/>
      <c r="X111" s="30"/>
      <c r="Y111" s="30"/>
      <c r="Z111" s="10"/>
      <c r="AA111" s="31"/>
    </row>
    <row r="112" spans="2:27" ht="30" customHeight="1" thickBot="1" x14ac:dyDescent="0.25">
      <c r="B112" s="22">
        <v>102</v>
      </c>
      <c r="C112" s="9"/>
      <c r="D112" s="26"/>
      <c r="E112" s="30"/>
      <c r="F112" s="30"/>
      <c r="G112" s="30"/>
      <c r="H112" s="26"/>
      <c r="I112" s="30"/>
      <c r="J112" s="30"/>
      <c r="K112" s="10"/>
      <c r="L112" s="30"/>
      <c r="M112" s="30"/>
      <c r="N112" s="30"/>
      <c r="O112" s="30"/>
      <c r="P112" s="30"/>
      <c r="Q112" s="30"/>
      <c r="R112" s="30"/>
      <c r="S112" s="30"/>
      <c r="T112" s="30"/>
      <c r="U112" s="10"/>
      <c r="V112" s="27"/>
      <c r="W112" s="30"/>
      <c r="X112" s="30"/>
      <c r="Y112" s="30"/>
      <c r="Z112" s="10"/>
      <c r="AA112" s="31"/>
    </row>
    <row r="113" spans="2:27" ht="30" customHeight="1" thickBot="1" x14ac:dyDescent="0.25">
      <c r="B113" s="22">
        <v>103</v>
      </c>
      <c r="C113" s="9"/>
      <c r="D113" s="26"/>
      <c r="E113" s="30"/>
      <c r="F113" s="30"/>
      <c r="G113" s="30"/>
      <c r="H113" s="26"/>
      <c r="I113" s="30"/>
      <c r="J113" s="30"/>
      <c r="K113" s="10"/>
      <c r="L113" s="30"/>
      <c r="M113" s="30"/>
      <c r="N113" s="30"/>
      <c r="O113" s="30"/>
      <c r="P113" s="30"/>
      <c r="Q113" s="30"/>
      <c r="R113" s="30"/>
      <c r="S113" s="30"/>
      <c r="T113" s="30"/>
      <c r="U113" s="10"/>
      <c r="V113" s="27"/>
      <c r="W113" s="30"/>
      <c r="X113" s="30"/>
      <c r="Y113" s="30"/>
      <c r="Z113" s="10"/>
      <c r="AA113" s="31"/>
    </row>
    <row r="114" spans="2:27" ht="30" customHeight="1" thickBot="1" x14ac:dyDescent="0.25">
      <c r="B114" s="22">
        <v>104</v>
      </c>
      <c r="C114" s="9"/>
      <c r="D114" s="26"/>
      <c r="E114" s="30"/>
      <c r="F114" s="30"/>
      <c r="G114" s="30"/>
      <c r="H114" s="26"/>
      <c r="I114" s="30"/>
      <c r="J114" s="30"/>
      <c r="K114" s="10"/>
      <c r="L114" s="30"/>
      <c r="M114" s="30"/>
      <c r="N114" s="30"/>
      <c r="O114" s="30"/>
      <c r="P114" s="30"/>
      <c r="Q114" s="30"/>
      <c r="R114" s="30"/>
      <c r="S114" s="30"/>
      <c r="T114" s="30"/>
      <c r="U114" s="10"/>
      <c r="V114" s="27"/>
      <c r="W114" s="30"/>
      <c r="X114" s="30"/>
      <c r="Y114" s="30"/>
      <c r="Z114" s="10"/>
      <c r="AA114" s="31"/>
    </row>
    <row r="115" spans="2:27" ht="30" customHeight="1" thickBot="1" x14ac:dyDescent="0.25">
      <c r="B115" s="22">
        <v>105</v>
      </c>
      <c r="C115" s="9"/>
      <c r="D115" s="26"/>
      <c r="E115" s="30"/>
      <c r="F115" s="30"/>
      <c r="G115" s="30"/>
      <c r="H115" s="26"/>
      <c r="I115" s="30"/>
      <c r="J115" s="30"/>
      <c r="K115" s="10"/>
      <c r="L115" s="30"/>
      <c r="M115" s="30"/>
      <c r="N115" s="30"/>
      <c r="O115" s="30"/>
      <c r="P115" s="30"/>
      <c r="Q115" s="30"/>
      <c r="R115" s="30"/>
      <c r="S115" s="30"/>
      <c r="T115" s="30"/>
      <c r="U115" s="10"/>
      <c r="V115" s="27"/>
      <c r="W115" s="30"/>
      <c r="X115" s="30"/>
      <c r="Y115" s="30"/>
      <c r="Z115" s="10"/>
      <c r="AA115" s="31"/>
    </row>
    <row r="116" spans="2:27" ht="30" customHeight="1" thickBot="1" x14ac:dyDescent="0.25">
      <c r="B116" s="22">
        <v>106</v>
      </c>
      <c r="C116" s="9"/>
      <c r="D116" s="26"/>
      <c r="E116" s="30"/>
      <c r="F116" s="30"/>
      <c r="G116" s="30"/>
      <c r="H116" s="26"/>
      <c r="I116" s="30"/>
      <c r="J116" s="30"/>
      <c r="K116" s="10"/>
      <c r="L116" s="30"/>
      <c r="M116" s="30"/>
      <c r="N116" s="30"/>
      <c r="O116" s="30"/>
      <c r="P116" s="30"/>
      <c r="Q116" s="30"/>
      <c r="R116" s="30"/>
      <c r="S116" s="30"/>
      <c r="T116" s="30"/>
      <c r="U116" s="10"/>
      <c r="V116" s="27"/>
      <c r="W116" s="30"/>
      <c r="X116" s="30"/>
      <c r="Y116" s="30"/>
      <c r="Z116" s="10"/>
      <c r="AA116" s="31"/>
    </row>
    <row r="117" spans="2:27" ht="30" customHeight="1" thickBot="1" x14ac:dyDescent="0.25">
      <c r="B117" s="22">
        <v>107</v>
      </c>
      <c r="C117" s="9"/>
      <c r="D117" s="26"/>
      <c r="E117" s="30"/>
      <c r="F117" s="30"/>
      <c r="G117" s="30"/>
      <c r="H117" s="26"/>
      <c r="I117" s="30"/>
      <c r="J117" s="30"/>
      <c r="K117" s="10"/>
      <c r="L117" s="30"/>
      <c r="M117" s="30"/>
      <c r="N117" s="30"/>
      <c r="O117" s="30"/>
      <c r="P117" s="30"/>
      <c r="Q117" s="30"/>
      <c r="R117" s="30"/>
      <c r="S117" s="30"/>
      <c r="T117" s="30"/>
      <c r="U117" s="10"/>
      <c r="V117" s="27"/>
      <c r="W117" s="30"/>
      <c r="X117" s="30"/>
      <c r="Y117" s="30"/>
      <c r="Z117" s="10"/>
      <c r="AA117" s="31"/>
    </row>
    <row r="118" spans="2:27" ht="30" customHeight="1" thickBot="1" x14ac:dyDescent="0.25">
      <c r="B118" s="22">
        <v>108</v>
      </c>
      <c r="C118" s="9"/>
      <c r="D118" s="26"/>
      <c r="E118" s="30"/>
      <c r="F118" s="30"/>
      <c r="G118" s="30"/>
      <c r="H118" s="26"/>
      <c r="I118" s="30"/>
      <c r="J118" s="30"/>
      <c r="K118" s="10"/>
      <c r="L118" s="30"/>
      <c r="M118" s="30"/>
      <c r="N118" s="30"/>
      <c r="O118" s="30"/>
      <c r="P118" s="30"/>
      <c r="Q118" s="30"/>
      <c r="R118" s="30"/>
      <c r="S118" s="30"/>
      <c r="T118" s="30"/>
      <c r="U118" s="10"/>
      <c r="V118" s="27"/>
      <c r="W118" s="30"/>
      <c r="X118" s="30"/>
      <c r="Y118" s="30"/>
      <c r="Z118" s="10"/>
      <c r="AA118" s="31"/>
    </row>
    <row r="119" spans="2:27" ht="30" customHeight="1" thickBot="1" x14ac:dyDescent="0.25">
      <c r="B119" s="22">
        <v>109</v>
      </c>
      <c r="C119" s="9"/>
      <c r="D119" s="26"/>
      <c r="E119" s="30"/>
      <c r="F119" s="30"/>
      <c r="G119" s="30"/>
      <c r="H119" s="26"/>
      <c r="I119" s="30"/>
      <c r="J119" s="30"/>
      <c r="K119" s="10"/>
      <c r="L119" s="30"/>
      <c r="M119" s="30"/>
      <c r="N119" s="30"/>
      <c r="O119" s="30"/>
      <c r="P119" s="30"/>
      <c r="Q119" s="30"/>
      <c r="R119" s="30"/>
      <c r="S119" s="30"/>
      <c r="T119" s="30"/>
      <c r="U119" s="10"/>
      <c r="V119" s="27"/>
      <c r="W119" s="30"/>
      <c r="X119" s="30"/>
      <c r="Y119" s="30"/>
      <c r="Z119" s="10"/>
      <c r="AA119" s="31"/>
    </row>
    <row r="120" spans="2:27" ht="30" customHeight="1" thickBot="1" x14ac:dyDescent="0.25">
      <c r="B120" s="22">
        <v>110</v>
      </c>
      <c r="C120" s="9"/>
      <c r="D120" s="26"/>
      <c r="E120" s="30"/>
      <c r="F120" s="30"/>
      <c r="G120" s="30"/>
      <c r="H120" s="26"/>
      <c r="I120" s="30"/>
      <c r="J120" s="30"/>
      <c r="K120" s="10"/>
      <c r="L120" s="30"/>
      <c r="M120" s="30"/>
      <c r="N120" s="30"/>
      <c r="O120" s="30"/>
      <c r="P120" s="30"/>
      <c r="Q120" s="30"/>
      <c r="R120" s="30"/>
      <c r="S120" s="30"/>
      <c r="T120" s="30"/>
      <c r="U120" s="10"/>
      <c r="V120" s="27"/>
      <c r="W120" s="30"/>
      <c r="X120" s="30"/>
      <c r="Y120" s="30"/>
      <c r="Z120" s="10"/>
      <c r="AA120" s="31"/>
    </row>
    <row r="121" spans="2:27" ht="30" customHeight="1" thickBot="1" x14ac:dyDescent="0.25">
      <c r="B121" s="22">
        <v>111</v>
      </c>
      <c r="C121" s="9"/>
      <c r="D121" s="26"/>
      <c r="E121" s="30"/>
      <c r="F121" s="30"/>
      <c r="G121" s="30"/>
      <c r="H121" s="26"/>
      <c r="I121" s="30"/>
      <c r="J121" s="30"/>
      <c r="K121" s="10"/>
      <c r="L121" s="30"/>
      <c r="M121" s="30"/>
      <c r="N121" s="30"/>
      <c r="O121" s="30"/>
      <c r="P121" s="30"/>
      <c r="Q121" s="30"/>
      <c r="R121" s="30"/>
      <c r="S121" s="30"/>
      <c r="T121" s="30"/>
      <c r="U121" s="10"/>
      <c r="V121" s="27"/>
      <c r="W121" s="30"/>
      <c r="X121" s="30"/>
      <c r="Y121" s="30"/>
      <c r="Z121" s="10"/>
      <c r="AA121" s="31"/>
    </row>
    <row r="122" spans="2:27" ht="30" customHeight="1" thickBot="1" x14ac:dyDescent="0.25">
      <c r="B122" s="22">
        <v>112</v>
      </c>
      <c r="C122" s="9"/>
      <c r="D122" s="26"/>
      <c r="E122" s="30"/>
      <c r="F122" s="30"/>
      <c r="G122" s="30"/>
      <c r="H122" s="26"/>
      <c r="I122" s="30"/>
      <c r="J122" s="30"/>
      <c r="K122" s="10"/>
      <c r="L122" s="30"/>
      <c r="M122" s="30"/>
      <c r="N122" s="30"/>
      <c r="O122" s="30"/>
      <c r="P122" s="30"/>
      <c r="Q122" s="30"/>
      <c r="R122" s="30"/>
      <c r="S122" s="30"/>
      <c r="T122" s="30"/>
      <c r="U122" s="10"/>
      <c r="V122" s="27"/>
      <c r="W122" s="30"/>
      <c r="X122" s="30"/>
      <c r="Y122" s="30"/>
      <c r="Z122" s="10"/>
      <c r="AA122" s="31"/>
    </row>
    <row r="123" spans="2:27" ht="30" customHeight="1" thickBot="1" x14ac:dyDescent="0.25">
      <c r="B123" s="22">
        <v>113</v>
      </c>
      <c r="C123" s="9"/>
      <c r="D123" s="26"/>
      <c r="E123" s="30"/>
      <c r="F123" s="30"/>
      <c r="G123" s="30"/>
      <c r="H123" s="26"/>
      <c r="I123" s="30"/>
      <c r="J123" s="30"/>
      <c r="K123" s="10"/>
      <c r="L123" s="30"/>
      <c r="M123" s="30"/>
      <c r="N123" s="30"/>
      <c r="O123" s="30"/>
      <c r="P123" s="30"/>
      <c r="Q123" s="30"/>
      <c r="R123" s="30"/>
      <c r="S123" s="30"/>
      <c r="T123" s="30"/>
      <c r="U123" s="10"/>
      <c r="V123" s="27"/>
      <c r="W123" s="30"/>
      <c r="X123" s="30"/>
      <c r="Y123" s="30"/>
      <c r="Z123" s="10"/>
      <c r="AA123" s="31"/>
    </row>
    <row r="124" spans="2:27" ht="30" customHeight="1" thickBot="1" x14ac:dyDescent="0.25">
      <c r="B124" s="22">
        <v>114</v>
      </c>
      <c r="C124" s="9"/>
      <c r="D124" s="26"/>
      <c r="E124" s="30"/>
      <c r="F124" s="30"/>
      <c r="G124" s="30"/>
      <c r="H124" s="26"/>
      <c r="I124" s="30"/>
      <c r="J124" s="30"/>
      <c r="K124" s="10"/>
      <c r="L124" s="30"/>
      <c r="M124" s="30"/>
      <c r="N124" s="30"/>
      <c r="O124" s="30"/>
      <c r="P124" s="30"/>
      <c r="Q124" s="30"/>
      <c r="R124" s="30"/>
      <c r="S124" s="30"/>
      <c r="T124" s="30"/>
      <c r="U124" s="10"/>
      <c r="V124" s="27"/>
      <c r="W124" s="30"/>
      <c r="X124" s="30"/>
      <c r="Y124" s="30"/>
      <c r="Z124" s="10"/>
      <c r="AA124" s="31"/>
    </row>
    <row r="125" spans="2:27" ht="30" customHeight="1" thickBot="1" x14ac:dyDescent="0.25">
      <c r="B125" s="22">
        <v>115</v>
      </c>
      <c r="C125" s="9"/>
      <c r="D125" s="26"/>
      <c r="E125" s="30"/>
      <c r="F125" s="30"/>
      <c r="G125" s="30"/>
      <c r="H125" s="26"/>
      <c r="I125" s="30"/>
      <c r="J125" s="30"/>
      <c r="K125" s="10"/>
      <c r="L125" s="30"/>
      <c r="M125" s="30"/>
      <c r="N125" s="30"/>
      <c r="O125" s="30"/>
      <c r="P125" s="30"/>
      <c r="Q125" s="30"/>
      <c r="R125" s="30"/>
      <c r="S125" s="30"/>
      <c r="T125" s="30"/>
      <c r="U125" s="10"/>
      <c r="V125" s="27"/>
      <c r="W125" s="30"/>
      <c r="X125" s="30"/>
      <c r="Y125" s="30"/>
      <c r="Z125" s="10"/>
      <c r="AA125" s="31"/>
    </row>
    <row r="126" spans="2:27" ht="30" customHeight="1" thickBot="1" x14ac:dyDescent="0.25">
      <c r="B126" s="22">
        <v>116</v>
      </c>
      <c r="C126" s="9"/>
      <c r="D126" s="26"/>
      <c r="E126" s="30"/>
      <c r="F126" s="30"/>
      <c r="G126" s="30"/>
      <c r="H126" s="26"/>
      <c r="I126" s="30"/>
      <c r="J126" s="30"/>
      <c r="K126" s="10"/>
      <c r="L126" s="30"/>
      <c r="M126" s="30"/>
      <c r="N126" s="30"/>
      <c r="O126" s="30"/>
      <c r="P126" s="30"/>
      <c r="Q126" s="30"/>
      <c r="R126" s="30"/>
      <c r="S126" s="30"/>
      <c r="T126" s="30"/>
      <c r="U126" s="10"/>
      <c r="V126" s="27"/>
      <c r="W126" s="30"/>
      <c r="X126" s="30"/>
      <c r="Y126" s="30"/>
      <c r="Z126" s="10"/>
      <c r="AA126" s="31"/>
    </row>
    <row r="127" spans="2:27" ht="30" customHeight="1" thickBot="1" x14ac:dyDescent="0.25">
      <c r="B127" s="22">
        <v>117</v>
      </c>
      <c r="C127" s="9"/>
      <c r="D127" s="26"/>
      <c r="E127" s="30"/>
      <c r="F127" s="30"/>
      <c r="G127" s="30"/>
      <c r="H127" s="26"/>
      <c r="I127" s="30"/>
      <c r="J127" s="30"/>
      <c r="K127" s="10"/>
      <c r="L127" s="30"/>
      <c r="M127" s="30"/>
      <c r="N127" s="30"/>
      <c r="O127" s="30"/>
      <c r="P127" s="30"/>
      <c r="Q127" s="30"/>
      <c r="R127" s="30"/>
      <c r="S127" s="30"/>
      <c r="T127" s="30"/>
      <c r="U127" s="10"/>
      <c r="V127" s="27"/>
      <c r="W127" s="30"/>
      <c r="X127" s="30"/>
      <c r="Y127" s="30"/>
      <c r="Z127" s="10"/>
      <c r="AA127" s="31"/>
    </row>
    <row r="128" spans="2:27" ht="30" customHeight="1" thickBot="1" x14ac:dyDescent="0.25">
      <c r="B128" s="22">
        <v>118</v>
      </c>
      <c r="C128" s="9"/>
      <c r="D128" s="26"/>
      <c r="E128" s="30"/>
      <c r="F128" s="30"/>
      <c r="G128" s="30"/>
      <c r="H128" s="26"/>
      <c r="I128" s="30"/>
      <c r="J128" s="30"/>
      <c r="K128" s="10"/>
      <c r="L128" s="30"/>
      <c r="M128" s="30"/>
      <c r="N128" s="30"/>
      <c r="O128" s="30"/>
      <c r="P128" s="30"/>
      <c r="Q128" s="30"/>
      <c r="R128" s="30"/>
      <c r="S128" s="30"/>
      <c r="T128" s="30"/>
      <c r="U128" s="10"/>
      <c r="V128" s="27"/>
      <c r="W128" s="30"/>
      <c r="X128" s="30"/>
      <c r="Y128" s="30"/>
      <c r="Z128" s="10"/>
      <c r="AA128" s="31"/>
    </row>
    <row r="129" spans="2:27" ht="30" customHeight="1" thickBot="1" x14ac:dyDescent="0.25">
      <c r="B129" s="22">
        <v>119</v>
      </c>
      <c r="C129" s="9"/>
      <c r="D129" s="26"/>
      <c r="E129" s="30"/>
      <c r="F129" s="30"/>
      <c r="G129" s="30"/>
      <c r="H129" s="26"/>
      <c r="I129" s="30"/>
      <c r="J129" s="30"/>
      <c r="K129" s="10"/>
      <c r="L129" s="30"/>
      <c r="M129" s="30"/>
      <c r="N129" s="30"/>
      <c r="O129" s="30"/>
      <c r="P129" s="30"/>
      <c r="Q129" s="30"/>
      <c r="R129" s="30"/>
      <c r="S129" s="30"/>
      <c r="T129" s="30"/>
      <c r="U129" s="10"/>
      <c r="V129" s="27"/>
      <c r="W129" s="30"/>
      <c r="X129" s="30"/>
      <c r="Y129" s="30"/>
      <c r="Z129" s="10"/>
      <c r="AA129" s="31"/>
    </row>
    <row r="130" spans="2:27" ht="30" customHeight="1" thickBot="1" x14ac:dyDescent="0.25">
      <c r="B130" s="22">
        <v>120</v>
      </c>
      <c r="C130" s="9"/>
      <c r="D130" s="26"/>
      <c r="E130" s="30"/>
      <c r="F130" s="30"/>
      <c r="G130" s="30"/>
      <c r="H130" s="26"/>
      <c r="I130" s="30"/>
      <c r="J130" s="30"/>
      <c r="K130" s="10"/>
      <c r="L130" s="30"/>
      <c r="M130" s="30"/>
      <c r="N130" s="30"/>
      <c r="O130" s="30"/>
      <c r="P130" s="30"/>
      <c r="Q130" s="30"/>
      <c r="R130" s="30"/>
      <c r="S130" s="30"/>
      <c r="T130" s="30"/>
      <c r="U130" s="10"/>
      <c r="V130" s="27"/>
      <c r="W130" s="30"/>
      <c r="X130" s="30"/>
      <c r="Y130" s="30"/>
      <c r="Z130" s="10"/>
      <c r="AA130" s="31"/>
    </row>
    <row r="131" spans="2:27" ht="30" customHeight="1" thickBot="1" x14ac:dyDescent="0.25">
      <c r="B131" s="22">
        <v>121</v>
      </c>
      <c r="C131" s="9"/>
      <c r="D131" s="26"/>
      <c r="E131" s="30"/>
      <c r="F131" s="30"/>
      <c r="G131" s="30"/>
      <c r="H131" s="26"/>
      <c r="I131" s="30"/>
      <c r="J131" s="30"/>
      <c r="K131" s="10"/>
      <c r="L131" s="30"/>
      <c r="M131" s="30"/>
      <c r="N131" s="30"/>
      <c r="O131" s="30"/>
      <c r="P131" s="30"/>
      <c r="Q131" s="30"/>
      <c r="R131" s="30"/>
      <c r="S131" s="30"/>
      <c r="T131" s="30"/>
      <c r="U131" s="10"/>
      <c r="V131" s="27"/>
      <c r="W131" s="30"/>
      <c r="X131" s="30"/>
      <c r="Y131" s="30"/>
      <c r="Z131" s="10"/>
      <c r="AA131" s="31"/>
    </row>
    <row r="132" spans="2:27" ht="30" customHeight="1" thickBot="1" x14ac:dyDescent="0.25">
      <c r="B132" s="22">
        <v>122</v>
      </c>
      <c r="C132" s="9"/>
      <c r="D132" s="26"/>
      <c r="E132" s="30"/>
      <c r="F132" s="30"/>
      <c r="G132" s="30"/>
      <c r="H132" s="26"/>
      <c r="I132" s="30"/>
      <c r="J132" s="30"/>
      <c r="K132" s="10"/>
      <c r="L132" s="30"/>
      <c r="M132" s="30"/>
      <c r="N132" s="30"/>
      <c r="O132" s="30"/>
      <c r="P132" s="30"/>
      <c r="Q132" s="30"/>
      <c r="R132" s="30"/>
      <c r="S132" s="30"/>
      <c r="T132" s="30"/>
      <c r="U132" s="10"/>
      <c r="V132" s="27"/>
      <c r="W132" s="30"/>
      <c r="X132" s="30"/>
      <c r="Y132" s="30"/>
      <c r="Z132" s="10"/>
      <c r="AA132" s="31"/>
    </row>
    <row r="133" spans="2:27" ht="30" customHeight="1" thickBot="1" x14ac:dyDescent="0.25">
      <c r="B133" s="22">
        <v>123</v>
      </c>
      <c r="C133" s="9"/>
      <c r="D133" s="26"/>
      <c r="E133" s="30"/>
      <c r="F133" s="30"/>
      <c r="G133" s="30"/>
      <c r="H133" s="26"/>
      <c r="I133" s="30"/>
      <c r="J133" s="30"/>
      <c r="K133" s="10"/>
      <c r="L133" s="30"/>
      <c r="M133" s="30"/>
      <c r="N133" s="30"/>
      <c r="O133" s="30"/>
      <c r="P133" s="30"/>
      <c r="Q133" s="30"/>
      <c r="R133" s="30"/>
      <c r="S133" s="30"/>
      <c r="T133" s="30"/>
      <c r="U133" s="10"/>
      <c r="V133" s="27"/>
      <c r="W133" s="30"/>
      <c r="X133" s="30"/>
      <c r="Y133" s="30"/>
      <c r="Z133" s="10"/>
      <c r="AA133" s="31"/>
    </row>
    <row r="134" spans="2:27" ht="30" customHeight="1" thickBot="1" x14ac:dyDescent="0.25">
      <c r="B134" s="22">
        <v>124</v>
      </c>
      <c r="C134" s="9"/>
      <c r="D134" s="26"/>
      <c r="E134" s="30"/>
      <c r="F134" s="30"/>
      <c r="G134" s="30"/>
      <c r="H134" s="26"/>
      <c r="I134" s="30"/>
      <c r="J134" s="30"/>
      <c r="K134" s="10"/>
      <c r="L134" s="30"/>
      <c r="M134" s="30"/>
      <c r="N134" s="30"/>
      <c r="O134" s="30"/>
      <c r="P134" s="30"/>
      <c r="Q134" s="30"/>
      <c r="R134" s="30"/>
      <c r="S134" s="30"/>
      <c r="T134" s="30"/>
      <c r="U134" s="10"/>
      <c r="V134" s="27"/>
      <c r="W134" s="30"/>
      <c r="X134" s="30"/>
      <c r="Y134" s="30"/>
      <c r="Z134" s="10"/>
      <c r="AA134" s="31"/>
    </row>
    <row r="135" spans="2:27" ht="30" customHeight="1" thickBot="1" x14ac:dyDescent="0.25">
      <c r="B135" s="22">
        <v>125</v>
      </c>
      <c r="C135" s="9"/>
      <c r="D135" s="26"/>
      <c r="E135" s="30"/>
      <c r="F135" s="30"/>
      <c r="G135" s="30"/>
      <c r="H135" s="26"/>
      <c r="I135" s="30"/>
      <c r="J135" s="30"/>
      <c r="K135" s="10"/>
      <c r="L135" s="30"/>
      <c r="M135" s="30"/>
      <c r="N135" s="30"/>
      <c r="O135" s="30"/>
      <c r="P135" s="30"/>
      <c r="Q135" s="30"/>
      <c r="R135" s="30"/>
      <c r="S135" s="30"/>
      <c r="T135" s="30"/>
      <c r="U135" s="10"/>
      <c r="V135" s="27"/>
      <c r="W135" s="30"/>
      <c r="X135" s="30"/>
      <c r="Y135" s="30"/>
      <c r="Z135" s="10"/>
      <c r="AA135" s="31"/>
    </row>
    <row r="136" spans="2:27" ht="30" customHeight="1" thickBot="1" x14ac:dyDescent="0.25">
      <c r="B136" s="22">
        <v>126</v>
      </c>
      <c r="C136" s="9"/>
      <c r="D136" s="26"/>
      <c r="E136" s="30"/>
      <c r="F136" s="30"/>
      <c r="G136" s="30"/>
      <c r="H136" s="26"/>
      <c r="I136" s="30"/>
      <c r="J136" s="30"/>
      <c r="K136" s="10"/>
      <c r="L136" s="30"/>
      <c r="M136" s="30"/>
      <c r="N136" s="30"/>
      <c r="O136" s="30"/>
      <c r="P136" s="30"/>
      <c r="Q136" s="30"/>
      <c r="R136" s="30"/>
      <c r="S136" s="30"/>
      <c r="T136" s="30"/>
      <c r="U136" s="10"/>
      <c r="V136" s="27"/>
      <c r="W136" s="30"/>
      <c r="X136" s="30"/>
      <c r="Y136" s="30"/>
      <c r="Z136" s="10"/>
      <c r="AA136" s="31"/>
    </row>
    <row r="137" spans="2:27" ht="30" customHeight="1" thickBot="1" x14ac:dyDescent="0.25">
      <c r="B137" s="22">
        <v>127</v>
      </c>
      <c r="C137" s="9"/>
      <c r="D137" s="26"/>
      <c r="E137" s="30"/>
      <c r="F137" s="30"/>
      <c r="G137" s="30"/>
      <c r="H137" s="26"/>
      <c r="I137" s="30"/>
      <c r="J137" s="30"/>
      <c r="K137" s="10"/>
      <c r="L137" s="30"/>
      <c r="M137" s="30"/>
      <c r="N137" s="30"/>
      <c r="O137" s="30"/>
      <c r="P137" s="30"/>
      <c r="Q137" s="30"/>
      <c r="R137" s="30"/>
      <c r="S137" s="30"/>
      <c r="T137" s="30"/>
      <c r="U137" s="10"/>
      <c r="V137" s="27"/>
      <c r="W137" s="30"/>
      <c r="X137" s="30"/>
      <c r="Y137" s="30"/>
      <c r="Z137" s="10"/>
      <c r="AA137" s="31"/>
    </row>
    <row r="138" spans="2:27" ht="30" customHeight="1" thickBot="1" x14ac:dyDescent="0.25">
      <c r="B138" s="22">
        <v>128</v>
      </c>
      <c r="C138" s="9"/>
      <c r="D138" s="26"/>
      <c r="E138" s="30"/>
      <c r="F138" s="30"/>
      <c r="G138" s="30"/>
      <c r="H138" s="26"/>
      <c r="I138" s="30"/>
      <c r="J138" s="30"/>
      <c r="K138" s="10"/>
      <c r="L138" s="30"/>
      <c r="M138" s="30"/>
      <c r="N138" s="30"/>
      <c r="O138" s="30"/>
      <c r="P138" s="30"/>
      <c r="Q138" s="30"/>
      <c r="R138" s="30"/>
      <c r="S138" s="30"/>
      <c r="T138" s="30"/>
      <c r="U138" s="10"/>
      <c r="V138" s="27"/>
      <c r="W138" s="30"/>
      <c r="X138" s="30"/>
      <c r="Y138" s="30"/>
      <c r="Z138" s="10"/>
      <c r="AA138" s="31"/>
    </row>
    <row r="139" spans="2:27" ht="30" customHeight="1" thickBot="1" x14ac:dyDescent="0.25">
      <c r="B139" s="22">
        <v>129</v>
      </c>
      <c r="C139" s="9"/>
      <c r="D139" s="26"/>
      <c r="E139" s="30"/>
      <c r="F139" s="30"/>
      <c r="G139" s="30"/>
      <c r="H139" s="26"/>
      <c r="I139" s="30"/>
      <c r="J139" s="30"/>
      <c r="K139" s="10"/>
      <c r="L139" s="30"/>
      <c r="M139" s="30"/>
      <c r="N139" s="30"/>
      <c r="O139" s="30"/>
      <c r="P139" s="30"/>
      <c r="Q139" s="30"/>
      <c r="R139" s="30"/>
      <c r="S139" s="30"/>
      <c r="T139" s="30"/>
      <c r="U139" s="10"/>
      <c r="V139" s="27"/>
      <c r="W139" s="30"/>
      <c r="X139" s="30"/>
      <c r="Y139" s="30"/>
      <c r="Z139" s="10"/>
      <c r="AA139" s="31"/>
    </row>
    <row r="140" spans="2:27" ht="30" customHeight="1" thickBot="1" x14ac:dyDescent="0.25">
      <c r="B140" s="22">
        <v>130</v>
      </c>
      <c r="C140" s="9"/>
      <c r="D140" s="26"/>
      <c r="E140" s="30"/>
      <c r="F140" s="30"/>
      <c r="G140" s="30"/>
      <c r="H140" s="26"/>
      <c r="I140" s="30"/>
      <c r="J140" s="30"/>
      <c r="K140" s="10"/>
      <c r="L140" s="30"/>
      <c r="M140" s="30"/>
      <c r="N140" s="30"/>
      <c r="O140" s="30"/>
      <c r="P140" s="30"/>
      <c r="Q140" s="30"/>
      <c r="R140" s="30"/>
      <c r="S140" s="30"/>
      <c r="T140" s="30"/>
      <c r="U140" s="10"/>
      <c r="V140" s="27"/>
      <c r="W140" s="30"/>
      <c r="X140" s="30"/>
      <c r="Y140" s="30"/>
      <c r="Z140" s="10"/>
      <c r="AA140" s="31"/>
    </row>
    <row r="141" spans="2:27" ht="30" customHeight="1" thickBot="1" x14ac:dyDescent="0.25">
      <c r="B141" s="22">
        <v>131</v>
      </c>
      <c r="C141" s="9"/>
      <c r="D141" s="26"/>
      <c r="E141" s="30"/>
      <c r="F141" s="30"/>
      <c r="G141" s="30"/>
      <c r="H141" s="26"/>
      <c r="I141" s="30"/>
      <c r="J141" s="30"/>
      <c r="K141" s="10"/>
      <c r="L141" s="30"/>
      <c r="M141" s="30"/>
      <c r="N141" s="30"/>
      <c r="O141" s="30"/>
      <c r="P141" s="30"/>
      <c r="Q141" s="30"/>
      <c r="R141" s="30"/>
      <c r="S141" s="30"/>
      <c r="T141" s="30"/>
      <c r="U141" s="10"/>
      <c r="V141" s="27"/>
      <c r="W141" s="30"/>
      <c r="X141" s="30"/>
      <c r="Y141" s="30"/>
      <c r="Z141" s="10"/>
      <c r="AA141" s="31"/>
    </row>
    <row r="142" spans="2:27" ht="30" customHeight="1" thickBot="1" x14ac:dyDescent="0.25">
      <c r="B142" s="22">
        <v>132</v>
      </c>
      <c r="C142" s="9"/>
      <c r="D142" s="26"/>
      <c r="E142" s="30"/>
      <c r="F142" s="30"/>
      <c r="G142" s="30"/>
      <c r="H142" s="26"/>
      <c r="I142" s="30"/>
      <c r="J142" s="30"/>
      <c r="K142" s="10"/>
      <c r="L142" s="30"/>
      <c r="M142" s="30"/>
      <c r="N142" s="30"/>
      <c r="O142" s="30"/>
      <c r="P142" s="30"/>
      <c r="Q142" s="30"/>
      <c r="R142" s="30"/>
      <c r="S142" s="30"/>
      <c r="T142" s="30"/>
      <c r="U142" s="10"/>
      <c r="V142" s="27"/>
      <c r="W142" s="30"/>
      <c r="X142" s="30"/>
      <c r="Y142" s="30"/>
      <c r="Z142" s="10"/>
      <c r="AA142" s="31"/>
    </row>
    <row r="143" spans="2:27" ht="30" customHeight="1" thickBot="1" x14ac:dyDescent="0.25">
      <c r="B143" s="22">
        <v>133</v>
      </c>
      <c r="C143" s="9"/>
      <c r="D143" s="26"/>
      <c r="E143" s="30"/>
      <c r="F143" s="30"/>
      <c r="G143" s="30"/>
      <c r="H143" s="26"/>
      <c r="I143" s="30"/>
      <c r="J143" s="30"/>
      <c r="K143" s="10"/>
      <c r="L143" s="30"/>
      <c r="M143" s="30"/>
      <c r="N143" s="30"/>
      <c r="O143" s="30"/>
      <c r="P143" s="30"/>
      <c r="Q143" s="30"/>
      <c r="R143" s="30"/>
      <c r="S143" s="30"/>
      <c r="T143" s="30"/>
      <c r="U143" s="10"/>
      <c r="V143" s="27"/>
      <c r="W143" s="30"/>
      <c r="X143" s="30"/>
      <c r="Y143" s="30"/>
      <c r="Z143" s="10"/>
      <c r="AA143" s="31"/>
    </row>
    <row r="144" spans="2:27" ht="30" customHeight="1" thickBot="1" x14ac:dyDescent="0.25">
      <c r="B144" s="22">
        <v>134</v>
      </c>
      <c r="C144" s="9"/>
      <c r="D144" s="26"/>
      <c r="E144" s="30"/>
      <c r="F144" s="30"/>
      <c r="G144" s="30"/>
      <c r="H144" s="26"/>
      <c r="I144" s="30"/>
      <c r="J144" s="30"/>
      <c r="K144" s="10"/>
      <c r="L144" s="30"/>
      <c r="M144" s="30"/>
      <c r="N144" s="30"/>
      <c r="O144" s="30"/>
      <c r="P144" s="30"/>
      <c r="Q144" s="30"/>
      <c r="R144" s="30"/>
      <c r="S144" s="30"/>
      <c r="T144" s="30"/>
      <c r="U144" s="10"/>
      <c r="V144" s="27"/>
      <c r="W144" s="30"/>
      <c r="X144" s="30"/>
      <c r="Y144" s="30"/>
      <c r="Z144" s="10"/>
      <c r="AA144" s="31"/>
    </row>
    <row r="145" spans="2:27" ht="30" customHeight="1" thickBot="1" x14ac:dyDescent="0.25">
      <c r="B145" s="22">
        <v>135</v>
      </c>
      <c r="C145" s="9"/>
      <c r="D145" s="26"/>
      <c r="E145" s="30"/>
      <c r="F145" s="30"/>
      <c r="G145" s="30"/>
      <c r="H145" s="26"/>
      <c r="I145" s="30"/>
      <c r="J145" s="30"/>
      <c r="K145" s="10"/>
      <c r="L145" s="30"/>
      <c r="M145" s="30"/>
      <c r="N145" s="30"/>
      <c r="O145" s="30"/>
      <c r="P145" s="30"/>
      <c r="Q145" s="30"/>
      <c r="R145" s="30"/>
      <c r="S145" s="30"/>
      <c r="T145" s="30"/>
      <c r="U145" s="10"/>
      <c r="V145" s="27"/>
      <c r="W145" s="30"/>
      <c r="X145" s="30"/>
      <c r="Y145" s="30"/>
      <c r="Z145" s="10"/>
      <c r="AA145" s="31"/>
    </row>
    <row r="146" spans="2:27" ht="30" customHeight="1" thickBot="1" x14ac:dyDescent="0.25">
      <c r="B146" s="22">
        <v>136</v>
      </c>
      <c r="C146" s="9"/>
      <c r="D146" s="26"/>
      <c r="E146" s="30"/>
      <c r="F146" s="30"/>
      <c r="G146" s="30"/>
      <c r="H146" s="26"/>
      <c r="I146" s="30"/>
      <c r="J146" s="30"/>
      <c r="K146" s="10"/>
      <c r="L146" s="30"/>
      <c r="M146" s="30"/>
      <c r="N146" s="30"/>
      <c r="O146" s="30"/>
      <c r="P146" s="30"/>
      <c r="Q146" s="30"/>
      <c r="R146" s="30"/>
      <c r="S146" s="30"/>
      <c r="T146" s="30"/>
      <c r="U146" s="10"/>
      <c r="V146" s="27"/>
      <c r="W146" s="30"/>
      <c r="X146" s="30"/>
      <c r="Y146" s="30"/>
      <c r="Z146" s="10"/>
      <c r="AA146" s="31"/>
    </row>
    <row r="147" spans="2:27" ht="30" customHeight="1" thickBot="1" x14ac:dyDescent="0.25">
      <c r="B147" s="22">
        <v>137</v>
      </c>
      <c r="C147" s="9"/>
      <c r="D147" s="26"/>
      <c r="E147" s="30"/>
      <c r="F147" s="30"/>
      <c r="G147" s="30"/>
      <c r="H147" s="26"/>
      <c r="I147" s="30"/>
      <c r="J147" s="30"/>
      <c r="K147" s="10"/>
      <c r="L147" s="30"/>
      <c r="M147" s="30"/>
      <c r="N147" s="30"/>
      <c r="O147" s="30"/>
      <c r="P147" s="30"/>
      <c r="Q147" s="30"/>
      <c r="R147" s="30"/>
      <c r="S147" s="30"/>
      <c r="T147" s="30"/>
      <c r="U147" s="10"/>
      <c r="V147" s="27"/>
      <c r="W147" s="30"/>
      <c r="X147" s="30"/>
      <c r="Y147" s="30"/>
      <c r="Z147" s="10"/>
      <c r="AA147" s="31"/>
    </row>
    <row r="148" spans="2:27" ht="30" customHeight="1" thickBot="1" x14ac:dyDescent="0.25">
      <c r="B148" s="22">
        <v>138</v>
      </c>
      <c r="C148" s="9"/>
      <c r="D148" s="26"/>
      <c r="E148" s="30"/>
      <c r="F148" s="30"/>
      <c r="G148" s="30"/>
      <c r="H148" s="26"/>
      <c r="I148" s="30"/>
      <c r="J148" s="30"/>
      <c r="K148" s="10"/>
      <c r="L148" s="30"/>
      <c r="M148" s="30"/>
      <c r="N148" s="30"/>
      <c r="O148" s="30"/>
      <c r="P148" s="30"/>
      <c r="Q148" s="30"/>
      <c r="R148" s="30"/>
      <c r="S148" s="30"/>
      <c r="T148" s="30"/>
      <c r="U148" s="10"/>
      <c r="V148" s="27"/>
      <c r="W148" s="30"/>
      <c r="X148" s="30"/>
      <c r="Y148" s="30"/>
      <c r="Z148" s="10"/>
      <c r="AA148" s="31"/>
    </row>
    <row r="149" spans="2:27" ht="30" customHeight="1" thickBot="1" x14ac:dyDescent="0.25">
      <c r="B149" s="22">
        <v>139</v>
      </c>
      <c r="C149" s="9"/>
      <c r="D149" s="26"/>
      <c r="E149" s="30"/>
      <c r="F149" s="30"/>
      <c r="G149" s="30"/>
      <c r="H149" s="26"/>
      <c r="I149" s="30"/>
      <c r="J149" s="30"/>
      <c r="K149" s="10"/>
      <c r="L149" s="30"/>
      <c r="M149" s="30"/>
      <c r="N149" s="30"/>
      <c r="O149" s="30"/>
      <c r="P149" s="30"/>
      <c r="Q149" s="30"/>
      <c r="R149" s="30"/>
      <c r="S149" s="30"/>
      <c r="T149" s="30"/>
      <c r="U149" s="10"/>
      <c r="V149" s="27"/>
      <c r="W149" s="30"/>
      <c r="X149" s="30"/>
      <c r="Y149" s="30"/>
      <c r="Z149" s="10"/>
      <c r="AA149" s="31"/>
    </row>
    <row r="150" spans="2:27" ht="30" customHeight="1" thickBot="1" x14ac:dyDescent="0.25">
      <c r="B150" s="22">
        <v>140</v>
      </c>
      <c r="C150" s="9"/>
      <c r="D150" s="26"/>
      <c r="E150" s="30"/>
      <c r="F150" s="30"/>
      <c r="G150" s="30"/>
      <c r="H150" s="26"/>
      <c r="I150" s="30"/>
      <c r="J150" s="30"/>
      <c r="K150" s="10"/>
      <c r="L150" s="30"/>
      <c r="M150" s="30"/>
      <c r="N150" s="30"/>
      <c r="O150" s="30"/>
      <c r="P150" s="30"/>
      <c r="Q150" s="30"/>
      <c r="R150" s="30"/>
      <c r="S150" s="30"/>
      <c r="T150" s="30"/>
      <c r="U150" s="10"/>
      <c r="V150" s="27"/>
      <c r="W150" s="30"/>
      <c r="X150" s="30"/>
      <c r="Y150" s="30"/>
      <c r="Z150" s="10"/>
      <c r="AA150" s="31"/>
    </row>
    <row r="151" spans="2:27" ht="30" customHeight="1" thickBot="1" x14ac:dyDescent="0.25">
      <c r="B151" s="22">
        <v>141</v>
      </c>
      <c r="C151" s="9"/>
      <c r="D151" s="26"/>
      <c r="E151" s="30"/>
      <c r="F151" s="30"/>
      <c r="G151" s="30"/>
      <c r="H151" s="26"/>
      <c r="I151" s="30"/>
      <c r="J151" s="30"/>
      <c r="K151" s="10"/>
      <c r="L151" s="30"/>
      <c r="M151" s="30"/>
      <c r="N151" s="30"/>
      <c r="O151" s="30"/>
      <c r="P151" s="30"/>
      <c r="Q151" s="30"/>
      <c r="R151" s="30"/>
      <c r="S151" s="30"/>
      <c r="T151" s="30"/>
      <c r="U151" s="10"/>
      <c r="V151" s="27"/>
      <c r="W151" s="30"/>
      <c r="X151" s="30"/>
      <c r="Y151" s="30"/>
      <c r="Z151" s="10"/>
      <c r="AA151" s="31"/>
    </row>
    <row r="152" spans="2:27" ht="30" customHeight="1" thickBot="1" x14ac:dyDescent="0.25">
      <c r="B152" s="22">
        <v>142</v>
      </c>
      <c r="C152" s="9"/>
      <c r="D152" s="26"/>
      <c r="E152" s="30"/>
      <c r="F152" s="30"/>
      <c r="G152" s="30"/>
      <c r="H152" s="26"/>
      <c r="I152" s="30"/>
      <c r="J152" s="30"/>
      <c r="K152" s="10"/>
      <c r="L152" s="30"/>
      <c r="M152" s="30"/>
      <c r="N152" s="30"/>
      <c r="O152" s="30"/>
      <c r="P152" s="30"/>
      <c r="Q152" s="30"/>
      <c r="R152" s="30"/>
      <c r="S152" s="30"/>
      <c r="T152" s="30"/>
      <c r="U152" s="10"/>
      <c r="V152" s="27"/>
      <c r="W152" s="30"/>
      <c r="X152" s="30"/>
      <c r="Y152" s="30"/>
      <c r="Z152" s="10"/>
      <c r="AA152" s="31"/>
    </row>
    <row r="153" spans="2:27" ht="30" customHeight="1" thickBot="1" x14ac:dyDescent="0.25">
      <c r="B153" s="22">
        <v>143</v>
      </c>
      <c r="C153" s="9"/>
      <c r="D153" s="26"/>
      <c r="E153" s="30"/>
      <c r="F153" s="30"/>
      <c r="G153" s="30"/>
      <c r="H153" s="26"/>
      <c r="I153" s="30"/>
      <c r="J153" s="30"/>
      <c r="K153" s="10"/>
      <c r="L153" s="30"/>
      <c r="M153" s="30"/>
      <c r="N153" s="30"/>
      <c r="O153" s="30"/>
      <c r="P153" s="30"/>
      <c r="Q153" s="30"/>
      <c r="R153" s="30"/>
      <c r="S153" s="30"/>
      <c r="T153" s="30"/>
      <c r="U153" s="10"/>
      <c r="V153" s="27"/>
      <c r="W153" s="30"/>
      <c r="X153" s="30"/>
      <c r="Y153" s="30"/>
      <c r="Z153" s="10"/>
      <c r="AA153" s="31"/>
    </row>
    <row r="154" spans="2:27" ht="30" customHeight="1" thickBot="1" x14ac:dyDescent="0.25">
      <c r="B154" s="22">
        <v>144</v>
      </c>
      <c r="C154" s="9"/>
      <c r="D154" s="26"/>
      <c r="E154" s="30"/>
      <c r="F154" s="30"/>
      <c r="G154" s="30"/>
      <c r="H154" s="26"/>
      <c r="I154" s="30"/>
      <c r="J154" s="30"/>
      <c r="K154" s="10"/>
      <c r="L154" s="30"/>
      <c r="M154" s="30"/>
      <c r="N154" s="30"/>
      <c r="O154" s="30"/>
      <c r="P154" s="30"/>
      <c r="Q154" s="30"/>
      <c r="R154" s="30"/>
      <c r="S154" s="30"/>
      <c r="T154" s="30"/>
      <c r="U154" s="10"/>
      <c r="V154" s="27"/>
      <c r="W154" s="30"/>
      <c r="X154" s="30"/>
      <c r="Y154" s="30"/>
      <c r="Z154" s="10"/>
      <c r="AA154" s="31"/>
    </row>
    <row r="155" spans="2:27" ht="30" customHeight="1" thickBot="1" x14ac:dyDescent="0.25">
      <c r="B155" s="22">
        <v>145</v>
      </c>
      <c r="C155" s="9"/>
      <c r="D155" s="26"/>
      <c r="E155" s="30"/>
      <c r="F155" s="30"/>
      <c r="G155" s="30"/>
      <c r="H155" s="26"/>
      <c r="I155" s="30"/>
      <c r="J155" s="30"/>
      <c r="K155" s="10"/>
      <c r="L155" s="30"/>
      <c r="M155" s="30"/>
      <c r="N155" s="30"/>
      <c r="O155" s="30"/>
      <c r="P155" s="30"/>
      <c r="Q155" s="30"/>
      <c r="R155" s="30"/>
      <c r="S155" s="30"/>
      <c r="T155" s="30"/>
      <c r="U155" s="10"/>
      <c r="V155" s="27"/>
      <c r="W155" s="30"/>
      <c r="X155" s="30"/>
      <c r="Y155" s="30"/>
      <c r="Z155" s="10"/>
      <c r="AA155" s="31"/>
    </row>
    <row r="156" spans="2:27" ht="30" customHeight="1" thickBot="1" x14ac:dyDescent="0.25">
      <c r="B156" s="22">
        <v>146</v>
      </c>
      <c r="C156" s="9"/>
      <c r="D156" s="26"/>
      <c r="E156" s="30"/>
      <c r="F156" s="30"/>
      <c r="G156" s="30"/>
      <c r="H156" s="26"/>
      <c r="I156" s="30"/>
      <c r="J156" s="30"/>
      <c r="K156" s="10"/>
      <c r="L156" s="30"/>
      <c r="M156" s="30"/>
      <c r="N156" s="30"/>
      <c r="O156" s="30"/>
      <c r="P156" s="30"/>
      <c r="Q156" s="30"/>
      <c r="R156" s="30"/>
      <c r="S156" s="30"/>
      <c r="T156" s="30"/>
      <c r="U156" s="10"/>
      <c r="V156" s="27"/>
      <c r="W156" s="30"/>
      <c r="X156" s="30"/>
      <c r="Y156" s="30"/>
      <c r="Z156" s="10"/>
      <c r="AA156" s="31"/>
    </row>
    <row r="157" spans="2:27" ht="30" customHeight="1" thickBot="1" x14ac:dyDescent="0.25">
      <c r="B157" s="22">
        <v>147</v>
      </c>
      <c r="C157" s="9"/>
      <c r="D157" s="26"/>
      <c r="E157" s="30"/>
      <c r="F157" s="30"/>
      <c r="G157" s="30"/>
      <c r="H157" s="26"/>
      <c r="I157" s="30"/>
      <c r="J157" s="30"/>
      <c r="K157" s="10"/>
      <c r="L157" s="30"/>
      <c r="M157" s="30"/>
      <c r="N157" s="30"/>
      <c r="O157" s="30"/>
      <c r="P157" s="30"/>
      <c r="Q157" s="30"/>
      <c r="R157" s="30"/>
      <c r="S157" s="30"/>
      <c r="T157" s="30"/>
      <c r="U157" s="10"/>
      <c r="V157" s="27"/>
      <c r="W157" s="30"/>
      <c r="X157" s="30"/>
      <c r="Y157" s="30"/>
      <c r="Z157" s="10"/>
      <c r="AA157" s="31"/>
    </row>
    <row r="158" spans="2:27" ht="30" customHeight="1" thickBot="1" x14ac:dyDescent="0.25">
      <c r="B158" s="22">
        <v>148</v>
      </c>
      <c r="C158" s="9"/>
      <c r="D158" s="26"/>
      <c r="E158" s="30"/>
      <c r="F158" s="30"/>
      <c r="G158" s="30"/>
      <c r="H158" s="26"/>
      <c r="I158" s="30"/>
      <c r="J158" s="30"/>
      <c r="K158" s="10"/>
      <c r="L158" s="30"/>
      <c r="M158" s="30"/>
      <c r="N158" s="30"/>
      <c r="O158" s="30"/>
      <c r="P158" s="30"/>
      <c r="Q158" s="30"/>
      <c r="R158" s="30"/>
      <c r="S158" s="30"/>
      <c r="T158" s="30"/>
      <c r="U158" s="10"/>
      <c r="V158" s="27"/>
      <c r="W158" s="30"/>
      <c r="X158" s="30"/>
      <c r="Y158" s="30"/>
      <c r="Z158" s="10"/>
      <c r="AA158" s="31"/>
    </row>
    <row r="159" spans="2:27" ht="30" customHeight="1" thickBot="1" x14ac:dyDescent="0.25">
      <c r="B159" s="22">
        <v>149</v>
      </c>
      <c r="C159" s="9"/>
      <c r="D159" s="26"/>
      <c r="E159" s="30"/>
      <c r="F159" s="30"/>
      <c r="G159" s="30"/>
      <c r="H159" s="26"/>
      <c r="I159" s="30"/>
      <c r="J159" s="30"/>
      <c r="K159" s="10"/>
      <c r="L159" s="30"/>
      <c r="M159" s="30"/>
      <c r="N159" s="30"/>
      <c r="O159" s="30"/>
      <c r="P159" s="30"/>
      <c r="Q159" s="30"/>
      <c r="R159" s="30"/>
      <c r="S159" s="30"/>
      <c r="T159" s="30"/>
      <c r="U159" s="10"/>
      <c r="V159" s="27"/>
      <c r="W159" s="30"/>
      <c r="X159" s="30"/>
      <c r="Y159" s="30"/>
      <c r="Z159" s="10"/>
      <c r="AA159" s="31"/>
    </row>
    <row r="160" spans="2:27" ht="30" customHeight="1" thickBot="1" x14ac:dyDescent="0.25">
      <c r="B160" s="22">
        <v>150</v>
      </c>
      <c r="C160" s="9"/>
      <c r="D160" s="26"/>
      <c r="E160" s="30"/>
      <c r="F160" s="30"/>
      <c r="G160" s="30"/>
      <c r="H160" s="26"/>
      <c r="I160" s="30"/>
      <c r="J160" s="30"/>
      <c r="K160" s="10"/>
      <c r="L160" s="30"/>
      <c r="M160" s="30"/>
      <c r="N160" s="30"/>
      <c r="O160" s="30"/>
      <c r="P160" s="30"/>
      <c r="Q160" s="30"/>
      <c r="R160" s="30"/>
      <c r="S160" s="30"/>
      <c r="T160" s="30"/>
      <c r="U160" s="10"/>
      <c r="V160" s="27"/>
      <c r="W160" s="30"/>
      <c r="X160" s="30"/>
      <c r="Y160" s="30"/>
      <c r="Z160" s="10"/>
      <c r="AA160" s="31"/>
    </row>
  </sheetData>
  <mergeCells count="1">
    <mergeCell ref="B6:C6"/>
  </mergeCells>
  <conditionalFormatting sqref="D11:D160">
    <cfRule type="expression" dxfId="67" priority="1">
      <formula>AND($D11="", SUMPRODUCT(--($C11:$AA11&lt;&gt;""))&lt;&gt;0)</formula>
    </cfRule>
  </conditionalFormatting>
  <conditionalFormatting sqref="H11:H160">
    <cfRule type="expression" dxfId="66" priority="2">
      <formula>AND($H11="", SUMPRODUCT(--($C11:$AA11&lt;&gt;""))&lt;&gt;0)</formula>
    </cfRule>
  </conditionalFormatting>
  <conditionalFormatting sqref="J11:J160">
    <cfRule type="expression" dxfId="65" priority="4">
      <formula>AND($J11="", SUMPRODUCT(--($C11:$AA11&lt;&gt;""))&lt;&gt;0)</formula>
    </cfRule>
  </conditionalFormatting>
  <conditionalFormatting sqref="N11:N160">
    <cfRule type="expression" dxfId="64" priority="258">
      <formula>AND($N11="", SUMPRODUCT(--($C11:$AA11&lt;&gt;""))&lt;&gt;0)</formula>
    </cfRule>
  </conditionalFormatting>
  <conditionalFormatting sqref="V11:V160">
    <cfRule type="expression" dxfId="63" priority="259">
      <formula>AND($V11="", SUMPRODUCT(--($C11:$AA11&lt;&gt;""))&lt;&gt;0)</formula>
    </cfRule>
  </conditionalFormatting>
  <conditionalFormatting sqref="Z11:Z160">
    <cfRule type="expression" dxfId="62" priority="261">
      <formula>AND($Z11="", SUMPRODUCT(--($C11:$AA11&lt;&gt;""))&lt;&gt;0)</formula>
    </cfRule>
  </conditionalFormatting>
  <dataValidations count="7">
    <dataValidation type="list" allowBlank="1" showInputMessage="1" showErrorMessage="1" error="Kérjük a lenyíló listából válasszon keretméretet!" prompt="Kérjük válasszon keretméretet a lenyíló listából!" sqref="W11:Y160" xr:uid="{00000000-0002-0000-1100-000000000000}">
      <formula1>"20,30,40"</formula1>
    </dataValidation>
    <dataValidation type="whole" allowBlank="1" showInputMessage="1" showErrorMessage="1" prompt="Kérjük adja meg a rendelni kívánt mennyiséget!" sqref="Z11:Z160" xr:uid="{00000000-0002-0000-1100-000001000000}">
      <formula1>1</formula1>
      <formula2>10000</formula2>
    </dataValidation>
    <dataValidation type="whole" allowBlank="1" showInputMessage="1" showErrorMessage="1" error="Nem megfelelő mennyiség!" prompt="Darabszám" sqref="Z11:Z160" xr:uid="{00000000-0002-0000-1100-000002000000}">
      <formula1>1</formula1>
      <formula2>1000</formula2>
    </dataValidation>
    <dataValidation type="whole" allowBlank="1" showInputMessage="1" showErrorMessage="1" error="Nem megfelelő érték!" prompt="fok" sqref="T11:U160" xr:uid="{00000000-0002-0000-1100-000003000000}">
      <formula1>0</formula1>
      <formula2>90</formula2>
    </dataValidation>
    <dataValidation type="whole" allowBlank="1" showInputMessage="1" showErrorMessage="1" error="Nem megfelelő érték!" prompt="mm" sqref="D11:S160" xr:uid="{00000000-0002-0000-1100-000004000000}">
      <formula1>1</formula1>
      <formula2>1000000</formula2>
    </dataValidation>
    <dataValidation allowBlank="1" showInputMessage="1" showErrorMessage="1" prompt="Kérjük válasszon lemezvastagság értéket a lenyíló listából!" sqref="V10" xr:uid="{00000000-0002-0000-1100-000005000000}"/>
    <dataValidation type="list" allowBlank="1" showErrorMessage="1" error="Kérjük  a lenyíló listából válasszon lemezvastagság értéket!" prompt="Kérjük válasszon lemezvastagság értéket a lenyíló listából!" sqref="V11:V160" xr:uid="{00000000-0002-0000-1100-000006000000}">
      <formula1>Lemezvastagság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411"/>
  <sheetViews>
    <sheetView zoomScaleNormal="100" workbookViewId="0">
      <selection activeCell="D3" sqref="D3"/>
    </sheetView>
  </sheetViews>
  <sheetFormatPr baseColWidth="10" defaultColWidth="0" defaultRowHeight="16" zeroHeight="1" x14ac:dyDescent="0.2"/>
  <cols>
    <col min="1" max="2" width="5.5" style="1" customWidth="1"/>
    <col min="3" max="3" width="40.5" style="57" customWidth="1"/>
    <col min="4" max="4" width="10.5" style="57" customWidth="1"/>
    <col min="5" max="7" width="10.5" style="57" hidden="1" customWidth="1"/>
    <col min="8" max="8" width="10.5" style="57" customWidth="1"/>
    <col min="9" max="13" width="10.5" style="57" hidden="1" customWidth="1"/>
    <col min="14" max="14" width="10.5" style="57" customWidth="1"/>
    <col min="15" max="20" width="10.5" style="57" hidden="1" customWidth="1"/>
    <col min="21" max="22" width="10.5" style="57" customWidth="1"/>
    <col min="23" max="24" width="7.5" style="57" customWidth="1"/>
    <col min="25" max="25" width="10.5" style="57" hidden="1" customWidth="1"/>
    <col min="26" max="26" width="7.5" style="57" customWidth="1"/>
    <col min="27" max="27" width="40.5" style="57" customWidth="1"/>
    <col min="28" max="28" width="5.5" style="1" customWidth="1"/>
    <col min="29" max="29" width="16.5" style="1" hidden="1" customWidth="1"/>
    <col min="30" max="16384" width="9" style="1" hidden="1"/>
  </cols>
  <sheetData>
    <row r="1" spans="2:28" ht="55.75" customHeight="1" x14ac:dyDescent="0.3">
      <c r="C1" s="1"/>
      <c r="D1" s="1"/>
      <c r="E1" s="4"/>
      <c r="F1" s="4"/>
      <c r="G1" s="4"/>
      <c r="H1" s="8" t="s">
        <v>22</v>
      </c>
      <c r="I1" s="1"/>
      <c r="J1" s="1"/>
      <c r="K1" s="1"/>
      <c r="L1" s="1"/>
      <c r="M1" s="1"/>
      <c r="N1" s="1"/>
      <c r="O1" s="8"/>
      <c r="P1" s="8"/>
      <c r="Q1" s="8"/>
      <c r="R1" s="8"/>
      <c r="S1" s="8"/>
      <c r="T1" s="8"/>
      <c r="U1" s="8"/>
      <c r="V1" s="1"/>
      <c r="W1" s="1"/>
      <c r="X1" s="1"/>
      <c r="Y1" s="1"/>
      <c r="Z1" s="1"/>
      <c r="AA1" s="1"/>
    </row>
    <row r="2" spans="2:28" ht="42.75" customHeight="1" x14ac:dyDescent="0.3">
      <c r="C2" s="15"/>
      <c r="D2" s="1"/>
      <c r="E2" s="1"/>
      <c r="F2" s="1"/>
      <c r="G2" s="1"/>
      <c r="H2" s="8" t="s">
        <v>23</v>
      </c>
      <c r="I2" s="1"/>
      <c r="J2" s="1"/>
      <c r="K2" s="1"/>
      <c r="L2" s="1"/>
      <c r="M2" s="1"/>
      <c r="N2" s="1"/>
      <c r="O2" s="8"/>
      <c r="P2" s="8"/>
      <c r="Q2" s="8"/>
      <c r="R2" s="8"/>
      <c r="S2" s="8"/>
      <c r="T2" s="8"/>
      <c r="U2" s="8"/>
      <c r="V2" s="1"/>
      <c r="W2" s="1"/>
      <c r="X2" s="1"/>
      <c r="Y2" s="1"/>
      <c r="Z2" s="1"/>
      <c r="AA2" s="1"/>
    </row>
    <row r="3" spans="2:28" ht="30" customHeight="1" x14ac:dyDescent="0.2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2:28" ht="30" customHeight="1" x14ac:dyDescent="0.2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2:28" ht="30" customHeight="1" x14ac:dyDescent="0.2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2:28" x14ac:dyDescent="0.2">
      <c r="B6" s="79" t="s">
        <v>41</v>
      </c>
      <c r="C6" s="79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2:28" x14ac:dyDescent="0.2">
      <c r="B7" s="20"/>
      <c r="C7" s="21" t="s">
        <v>44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2:28" x14ac:dyDescent="0.2">
      <c r="B8" s="19"/>
      <c r="C8" s="21" t="s">
        <v>48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2:28" x14ac:dyDescent="0.2"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2:28" ht="30" customHeight="1" x14ac:dyDescent="0.2">
      <c r="C10" s="5" t="s">
        <v>38</v>
      </c>
      <c r="D10" s="5" t="s">
        <v>1</v>
      </c>
      <c r="E10" s="5" t="s">
        <v>9</v>
      </c>
      <c r="F10" s="5" t="s">
        <v>10</v>
      </c>
      <c r="G10" s="5" t="s">
        <v>13</v>
      </c>
      <c r="H10" s="5" t="s">
        <v>2</v>
      </c>
      <c r="I10" s="5" t="s">
        <v>16</v>
      </c>
      <c r="J10" s="5" t="s">
        <v>17</v>
      </c>
      <c r="K10" s="5" t="s">
        <v>45</v>
      </c>
      <c r="L10" s="5" t="s">
        <v>18</v>
      </c>
      <c r="M10" s="5" t="s">
        <v>19</v>
      </c>
      <c r="N10" s="5" t="s">
        <v>3</v>
      </c>
      <c r="O10" s="5" t="s">
        <v>11</v>
      </c>
      <c r="P10" s="5" t="s">
        <v>12</v>
      </c>
      <c r="Q10" s="5" t="s">
        <v>14</v>
      </c>
      <c r="R10" s="5" t="s">
        <v>20</v>
      </c>
      <c r="S10" s="5" t="s">
        <v>42</v>
      </c>
      <c r="T10" s="5" t="s">
        <v>21</v>
      </c>
      <c r="U10" s="23" t="s">
        <v>49</v>
      </c>
      <c r="V10" s="7" t="s">
        <v>7</v>
      </c>
      <c r="W10" s="5" t="s">
        <v>4</v>
      </c>
      <c r="X10" s="5" t="s">
        <v>5</v>
      </c>
      <c r="Y10" s="5" t="s">
        <v>15</v>
      </c>
      <c r="Z10" s="5" t="s">
        <v>0</v>
      </c>
      <c r="AA10" s="5" t="s">
        <v>6</v>
      </c>
      <c r="AB10" s="6"/>
    </row>
    <row r="11" spans="2:28" ht="30" customHeight="1" thickBot="1" x14ac:dyDescent="0.25">
      <c r="B11" s="18">
        <v>1</v>
      </c>
      <c r="C11" s="9">
        <v>1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8" ht="30" customHeight="1" thickBot="1" x14ac:dyDescent="0.25">
      <c r="B12" s="18">
        <v>2</v>
      </c>
      <c r="C12" s="9">
        <v>2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8" ht="30" customHeight="1" thickBot="1" x14ac:dyDescent="0.25">
      <c r="B13" s="18">
        <v>3</v>
      </c>
      <c r="C13" s="9">
        <v>3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8" ht="30" customHeight="1" thickBot="1" x14ac:dyDescent="0.25">
      <c r="B14" s="18">
        <v>4</v>
      </c>
      <c r="C14" s="9">
        <v>4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8" ht="30" customHeight="1" thickBot="1" x14ac:dyDescent="0.25">
      <c r="B15" s="18">
        <v>5</v>
      </c>
      <c r="C15" s="9">
        <v>5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8" ht="30" customHeight="1" thickBot="1" x14ac:dyDescent="0.25">
      <c r="B16" s="18">
        <v>6</v>
      </c>
      <c r="C16" s="9">
        <v>6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>
        <v>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>
        <v>9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>
        <v>10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>
        <v>11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>
        <v>12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>
        <v>13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>
        <v>14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>
        <v>15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>
        <v>16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9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1"/>
      <c r="W61" s="10"/>
      <c r="X61" s="10"/>
      <c r="Y61" s="10"/>
      <c r="Z61" s="10"/>
      <c r="AA61" s="9"/>
    </row>
    <row r="62" spans="2:27" ht="30" customHeight="1" thickBot="1" x14ac:dyDescent="0.25">
      <c r="B62" s="18">
        <v>52</v>
      </c>
      <c r="C62" s="9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1"/>
      <c r="W62" s="10"/>
      <c r="X62" s="10"/>
      <c r="Y62" s="10"/>
      <c r="Z62" s="10"/>
      <c r="AA62" s="9"/>
    </row>
    <row r="63" spans="2:27" ht="30" customHeight="1" thickBot="1" x14ac:dyDescent="0.25">
      <c r="B63" s="18">
        <v>53</v>
      </c>
      <c r="C63" s="9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1"/>
      <c r="W63" s="10"/>
      <c r="X63" s="10"/>
      <c r="Y63" s="10"/>
      <c r="Z63" s="10"/>
      <c r="AA63" s="9"/>
    </row>
    <row r="64" spans="2:27" ht="30" customHeight="1" thickBot="1" x14ac:dyDescent="0.25">
      <c r="B64" s="18">
        <v>54</v>
      </c>
      <c r="C64" s="9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1"/>
      <c r="W64" s="10"/>
      <c r="X64" s="10"/>
      <c r="Y64" s="10"/>
      <c r="Z64" s="10"/>
      <c r="AA64" s="9"/>
    </row>
    <row r="65" spans="2:27" ht="30" customHeight="1" thickBot="1" x14ac:dyDescent="0.25">
      <c r="B65" s="18">
        <v>55</v>
      </c>
      <c r="C65" s="9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1"/>
      <c r="W65" s="10"/>
      <c r="X65" s="10"/>
      <c r="Y65" s="10"/>
      <c r="Z65" s="10"/>
      <c r="AA65" s="9"/>
    </row>
    <row r="66" spans="2:27" ht="30" customHeight="1" thickBot="1" x14ac:dyDescent="0.25">
      <c r="B66" s="18">
        <v>56</v>
      </c>
      <c r="C66" s="9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1"/>
      <c r="W66" s="10"/>
      <c r="X66" s="10"/>
      <c r="Y66" s="10"/>
      <c r="Z66" s="10"/>
      <c r="AA66" s="9"/>
    </row>
    <row r="67" spans="2:27" ht="30" customHeight="1" thickBot="1" x14ac:dyDescent="0.25">
      <c r="B67" s="18">
        <v>57</v>
      </c>
      <c r="C67" s="9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1"/>
      <c r="W67" s="10"/>
      <c r="X67" s="10"/>
      <c r="Y67" s="10"/>
      <c r="Z67" s="10"/>
      <c r="AA67" s="9"/>
    </row>
    <row r="68" spans="2:27" ht="30" customHeight="1" thickBot="1" x14ac:dyDescent="0.25">
      <c r="B68" s="18">
        <v>58</v>
      </c>
      <c r="C68" s="9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1"/>
      <c r="W68" s="10"/>
      <c r="X68" s="10"/>
      <c r="Y68" s="10"/>
      <c r="Z68" s="10"/>
      <c r="AA68" s="9"/>
    </row>
    <row r="69" spans="2:27" ht="30" customHeight="1" thickBot="1" x14ac:dyDescent="0.25">
      <c r="B69" s="18">
        <v>59</v>
      </c>
      <c r="C69" s="9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1"/>
      <c r="W69" s="10"/>
      <c r="X69" s="10"/>
      <c r="Y69" s="10"/>
      <c r="Z69" s="10"/>
      <c r="AA69" s="9"/>
    </row>
    <row r="70" spans="2:27" ht="30" customHeight="1" thickBot="1" x14ac:dyDescent="0.25">
      <c r="B70" s="18">
        <v>60</v>
      </c>
      <c r="C70" s="9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1"/>
      <c r="W70" s="10"/>
      <c r="X70" s="10"/>
      <c r="Y70" s="10"/>
      <c r="Z70" s="10"/>
      <c r="AA70" s="9"/>
    </row>
    <row r="71" spans="2:27" ht="30" customHeight="1" thickBot="1" x14ac:dyDescent="0.25">
      <c r="B71" s="18">
        <v>61</v>
      </c>
      <c r="C71" s="9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1"/>
      <c r="W71" s="10"/>
      <c r="X71" s="10"/>
      <c r="Y71" s="10"/>
      <c r="Z71" s="10"/>
      <c r="AA71" s="9"/>
    </row>
    <row r="72" spans="2:27" ht="30" customHeight="1" thickBot="1" x14ac:dyDescent="0.25">
      <c r="B72" s="18">
        <v>62</v>
      </c>
      <c r="C72" s="9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1"/>
      <c r="W72" s="10"/>
      <c r="X72" s="10"/>
      <c r="Y72" s="10"/>
      <c r="Z72" s="10"/>
      <c r="AA72" s="9"/>
    </row>
    <row r="73" spans="2:27" ht="30" customHeight="1" thickBot="1" x14ac:dyDescent="0.25">
      <c r="B73" s="18">
        <v>63</v>
      </c>
      <c r="C73" s="9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1"/>
      <c r="W73" s="10"/>
      <c r="X73" s="10"/>
      <c r="Y73" s="10"/>
      <c r="Z73" s="10"/>
      <c r="AA73" s="9"/>
    </row>
    <row r="74" spans="2:27" ht="30" customHeight="1" thickBot="1" x14ac:dyDescent="0.25">
      <c r="B74" s="18">
        <v>64</v>
      </c>
      <c r="C74" s="9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1"/>
      <c r="W74" s="10"/>
      <c r="X74" s="10"/>
      <c r="Y74" s="10"/>
      <c r="Z74" s="10"/>
      <c r="AA74" s="9"/>
    </row>
    <row r="75" spans="2:27" ht="30" customHeight="1" thickBot="1" x14ac:dyDescent="0.25">
      <c r="B75" s="18">
        <v>65</v>
      </c>
      <c r="C75" s="9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1"/>
      <c r="W75" s="10"/>
      <c r="X75" s="10"/>
      <c r="Y75" s="10"/>
      <c r="Z75" s="10"/>
      <c r="AA75" s="9"/>
    </row>
    <row r="76" spans="2:27" ht="30" customHeight="1" thickBot="1" x14ac:dyDescent="0.25">
      <c r="B76" s="18">
        <v>66</v>
      </c>
      <c r="C76" s="9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1"/>
      <c r="W76" s="10"/>
      <c r="X76" s="10"/>
      <c r="Y76" s="10"/>
      <c r="Z76" s="10"/>
      <c r="AA76" s="9"/>
    </row>
    <row r="77" spans="2:27" ht="30" customHeight="1" thickBot="1" x14ac:dyDescent="0.25">
      <c r="B77" s="18">
        <v>67</v>
      </c>
      <c r="C77" s="9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1"/>
      <c r="W77" s="10"/>
      <c r="X77" s="10"/>
      <c r="Y77" s="10"/>
      <c r="Z77" s="10"/>
      <c r="AA77" s="9"/>
    </row>
    <row r="78" spans="2:27" ht="30" customHeight="1" thickBot="1" x14ac:dyDescent="0.25">
      <c r="B78" s="18">
        <v>68</v>
      </c>
      <c r="C78" s="9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1"/>
      <c r="W78" s="10"/>
      <c r="X78" s="10"/>
      <c r="Y78" s="10"/>
      <c r="Z78" s="10"/>
      <c r="AA78" s="9"/>
    </row>
    <row r="79" spans="2:27" ht="30" customHeight="1" thickBot="1" x14ac:dyDescent="0.25">
      <c r="B79" s="18">
        <v>69</v>
      </c>
      <c r="C79" s="9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1"/>
      <c r="W79" s="10"/>
      <c r="X79" s="10"/>
      <c r="Y79" s="10"/>
      <c r="Z79" s="10"/>
      <c r="AA79" s="9"/>
    </row>
    <row r="80" spans="2:27" ht="30" customHeight="1" thickBot="1" x14ac:dyDescent="0.25">
      <c r="B80" s="18">
        <v>70</v>
      </c>
      <c r="C80" s="9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1"/>
      <c r="W80" s="10"/>
      <c r="X80" s="10"/>
      <c r="Y80" s="10"/>
      <c r="Z80" s="10"/>
      <c r="AA80" s="9"/>
    </row>
    <row r="81" spans="2:27" ht="30" customHeight="1" thickBot="1" x14ac:dyDescent="0.25">
      <c r="B81" s="18">
        <v>71</v>
      </c>
      <c r="C81" s="9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1"/>
      <c r="W81" s="10"/>
      <c r="X81" s="10"/>
      <c r="Y81" s="10"/>
      <c r="Z81" s="10"/>
      <c r="AA81" s="9"/>
    </row>
    <row r="82" spans="2:27" ht="30" customHeight="1" thickBot="1" x14ac:dyDescent="0.25">
      <c r="B82" s="18">
        <v>72</v>
      </c>
      <c r="C82" s="9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1"/>
      <c r="W82" s="10"/>
      <c r="X82" s="10"/>
      <c r="Y82" s="10"/>
      <c r="Z82" s="10"/>
      <c r="AA82" s="9"/>
    </row>
    <row r="83" spans="2:27" ht="30" customHeight="1" thickBot="1" x14ac:dyDescent="0.25">
      <c r="B83" s="18">
        <v>73</v>
      </c>
      <c r="C83" s="9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1"/>
      <c r="W83" s="10"/>
      <c r="X83" s="10"/>
      <c r="Y83" s="10"/>
      <c r="Z83" s="10"/>
      <c r="AA83" s="9"/>
    </row>
    <row r="84" spans="2:27" ht="30" customHeight="1" thickBot="1" x14ac:dyDescent="0.25">
      <c r="B84" s="18">
        <v>74</v>
      </c>
      <c r="C84" s="9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1"/>
      <c r="W84" s="10"/>
      <c r="X84" s="10"/>
      <c r="Y84" s="10"/>
      <c r="Z84" s="10"/>
      <c r="AA84" s="9"/>
    </row>
    <row r="85" spans="2:27" ht="30" customHeight="1" thickBot="1" x14ac:dyDescent="0.25">
      <c r="B85" s="18">
        <v>75</v>
      </c>
      <c r="C85" s="9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1"/>
      <c r="W85" s="10"/>
      <c r="X85" s="10"/>
      <c r="Y85" s="10"/>
      <c r="Z85" s="10"/>
      <c r="AA85" s="9"/>
    </row>
    <row r="86" spans="2:27" ht="30" customHeight="1" thickBot="1" x14ac:dyDescent="0.25">
      <c r="B86" s="18">
        <v>76</v>
      </c>
      <c r="C86" s="9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1"/>
      <c r="W86" s="10"/>
      <c r="X86" s="10"/>
      <c r="Y86" s="10"/>
      <c r="Z86" s="10"/>
      <c r="AA86" s="9"/>
    </row>
    <row r="87" spans="2:27" ht="30" customHeight="1" thickBot="1" x14ac:dyDescent="0.25">
      <c r="B87" s="18">
        <v>77</v>
      </c>
      <c r="C87" s="9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1"/>
      <c r="W87" s="10"/>
      <c r="X87" s="10"/>
      <c r="Y87" s="10"/>
      <c r="Z87" s="10"/>
      <c r="AA87" s="9"/>
    </row>
    <row r="88" spans="2:27" ht="30" customHeight="1" thickBot="1" x14ac:dyDescent="0.25">
      <c r="B88" s="18">
        <v>78</v>
      </c>
      <c r="C88" s="9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1"/>
      <c r="W88" s="10"/>
      <c r="X88" s="10"/>
      <c r="Y88" s="10"/>
      <c r="Z88" s="10"/>
      <c r="AA88" s="9"/>
    </row>
    <row r="89" spans="2:27" ht="30" customHeight="1" thickBot="1" x14ac:dyDescent="0.25">
      <c r="B89" s="18">
        <v>79</v>
      </c>
      <c r="C89" s="9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1"/>
      <c r="W89" s="10"/>
      <c r="X89" s="10"/>
      <c r="Y89" s="10"/>
      <c r="Z89" s="10"/>
      <c r="AA89" s="9"/>
    </row>
    <row r="90" spans="2:27" ht="30" customHeight="1" thickBot="1" x14ac:dyDescent="0.25">
      <c r="B90" s="18">
        <v>80</v>
      </c>
      <c r="C90" s="9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1"/>
      <c r="W90" s="10"/>
      <c r="X90" s="10"/>
      <c r="Y90" s="10"/>
      <c r="Z90" s="10"/>
      <c r="AA90" s="9"/>
    </row>
    <row r="91" spans="2:27" ht="30" customHeight="1" thickBot="1" x14ac:dyDescent="0.25">
      <c r="B91" s="18">
        <v>81</v>
      </c>
      <c r="C91" s="9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1"/>
      <c r="W91" s="10"/>
      <c r="X91" s="10"/>
      <c r="Y91" s="10"/>
      <c r="Z91" s="10"/>
      <c r="AA91" s="9"/>
    </row>
    <row r="92" spans="2:27" ht="30" customHeight="1" thickBot="1" x14ac:dyDescent="0.25">
      <c r="B92" s="18">
        <v>82</v>
      </c>
      <c r="C92" s="9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1"/>
      <c r="W92" s="10"/>
      <c r="X92" s="10"/>
      <c r="Y92" s="10"/>
      <c r="Z92" s="10"/>
      <c r="AA92" s="9"/>
    </row>
    <row r="93" spans="2:27" ht="30" customHeight="1" thickBot="1" x14ac:dyDescent="0.25">
      <c r="B93" s="18">
        <v>83</v>
      </c>
      <c r="C93" s="9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10"/>
      <c r="X93" s="10"/>
      <c r="Y93" s="10"/>
      <c r="Z93" s="10"/>
      <c r="AA93" s="9"/>
    </row>
    <row r="94" spans="2:27" ht="30" customHeight="1" thickBot="1" x14ac:dyDescent="0.25">
      <c r="B94" s="18">
        <v>84</v>
      </c>
      <c r="C94" s="9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1"/>
      <c r="W94" s="10"/>
      <c r="X94" s="10"/>
      <c r="Y94" s="10"/>
      <c r="Z94" s="10"/>
      <c r="AA94" s="9"/>
    </row>
    <row r="95" spans="2:27" ht="30" customHeight="1" thickBot="1" x14ac:dyDescent="0.25">
      <c r="B95" s="18">
        <v>85</v>
      </c>
      <c r="C95" s="9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1"/>
      <c r="W95" s="10"/>
      <c r="X95" s="10"/>
      <c r="Y95" s="10"/>
      <c r="Z95" s="10"/>
      <c r="AA95" s="9"/>
    </row>
    <row r="96" spans="2:27" ht="30" customHeight="1" thickBot="1" x14ac:dyDescent="0.25">
      <c r="B96" s="18">
        <v>86</v>
      </c>
      <c r="C96" s="9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1"/>
      <c r="W96" s="10"/>
      <c r="X96" s="10"/>
      <c r="Y96" s="10"/>
      <c r="Z96" s="10"/>
      <c r="AA96" s="9"/>
    </row>
    <row r="97" spans="2:27" ht="30" customHeight="1" thickBot="1" x14ac:dyDescent="0.25">
      <c r="B97" s="18">
        <v>87</v>
      </c>
      <c r="C97" s="9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1"/>
      <c r="W97" s="10"/>
      <c r="X97" s="10"/>
      <c r="Y97" s="10"/>
      <c r="Z97" s="10"/>
      <c r="AA97" s="9"/>
    </row>
    <row r="98" spans="2:27" ht="30" customHeight="1" thickBot="1" x14ac:dyDescent="0.25">
      <c r="B98" s="18">
        <v>88</v>
      </c>
      <c r="C98" s="9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1"/>
      <c r="W98" s="10"/>
      <c r="X98" s="10"/>
      <c r="Y98" s="10"/>
      <c r="Z98" s="10"/>
      <c r="AA98" s="9"/>
    </row>
    <row r="99" spans="2:27" ht="30" customHeight="1" thickBot="1" x14ac:dyDescent="0.25">
      <c r="B99" s="18">
        <v>89</v>
      </c>
      <c r="C99" s="9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1"/>
      <c r="W99" s="10"/>
      <c r="X99" s="10"/>
      <c r="Y99" s="10"/>
      <c r="Z99" s="10"/>
      <c r="AA99" s="9"/>
    </row>
    <row r="100" spans="2:27" ht="30" customHeight="1" thickBot="1" x14ac:dyDescent="0.25">
      <c r="B100" s="18">
        <v>90</v>
      </c>
      <c r="C100" s="9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1"/>
      <c r="W100" s="10"/>
      <c r="X100" s="10"/>
      <c r="Y100" s="10"/>
      <c r="Z100" s="10"/>
      <c r="AA100" s="9"/>
    </row>
    <row r="101" spans="2:27" ht="30" customHeight="1" thickBot="1" x14ac:dyDescent="0.25">
      <c r="B101" s="18">
        <v>91</v>
      </c>
      <c r="C101" s="9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1"/>
      <c r="W101" s="10"/>
      <c r="X101" s="10"/>
      <c r="Y101" s="10"/>
      <c r="Z101" s="10"/>
      <c r="AA101" s="9"/>
    </row>
    <row r="102" spans="2:27" ht="30" customHeight="1" thickBot="1" x14ac:dyDescent="0.25">
      <c r="B102" s="18">
        <v>92</v>
      </c>
      <c r="C102" s="9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1"/>
      <c r="W102" s="10"/>
      <c r="X102" s="10"/>
      <c r="Y102" s="10"/>
      <c r="Z102" s="10"/>
      <c r="AA102" s="9"/>
    </row>
    <row r="103" spans="2:27" ht="30" customHeight="1" thickBot="1" x14ac:dyDescent="0.25">
      <c r="B103" s="18">
        <v>93</v>
      </c>
      <c r="C103" s="9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1"/>
      <c r="W103" s="10"/>
      <c r="X103" s="10"/>
      <c r="Y103" s="10"/>
      <c r="Z103" s="10"/>
      <c r="AA103" s="9"/>
    </row>
    <row r="104" spans="2:27" ht="30" customHeight="1" thickBot="1" x14ac:dyDescent="0.25">
      <c r="B104" s="18">
        <v>94</v>
      </c>
      <c r="C104" s="9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1"/>
      <c r="W104" s="10"/>
      <c r="X104" s="10"/>
      <c r="Y104" s="10"/>
      <c r="Z104" s="10"/>
      <c r="AA104" s="9"/>
    </row>
    <row r="105" spans="2:27" ht="30" customHeight="1" thickBot="1" x14ac:dyDescent="0.25">
      <c r="B105" s="18">
        <v>95</v>
      </c>
      <c r="C105" s="9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1"/>
      <c r="W105" s="10"/>
      <c r="X105" s="10"/>
      <c r="Y105" s="10"/>
      <c r="Z105" s="10"/>
      <c r="AA105" s="9"/>
    </row>
    <row r="106" spans="2:27" ht="30" customHeight="1" thickBot="1" x14ac:dyDescent="0.25">
      <c r="B106" s="18">
        <v>96</v>
      </c>
      <c r="C106" s="9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1"/>
      <c r="W106" s="10"/>
      <c r="X106" s="10"/>
      <c r="Y106" s="10"/>
      <c r="Z106" s="10"/>
      <c r="AA106" s="9"/>
    </row>
    <row r="107" spans="2:27" ht="30" customHeight="1" thickBot="1" x14ac:dyDescent="0.25">
      <c r="B107" s="18">
        <v>97</v>
      </c>
      <c r="C107" s="9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1"/>
      <c r="W107" s="10"/>
      <c r="X107" s="10"/>
      <c r="Y107" s="10"/>
      <c r="Z107" s="10"/>
      <c r="AA107" s="9"/>
    </row>
    <row r="108" spans="2:27" ht="30" customHeight="1" thickBot="1" x14ac:dyDescent="0.25">
      <c r="B108" s="18">
        <v>98</v>
      </c>
      <c r="C108" s="9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1"/>
      <c r="W108" s="10"/>
      <c r="X108" s="10"/>
      <c r="Y108" s="10"/>
      <c r="Z108" s="10"/>
      <c r="AA108" s="9"/>
    </row>
    <row r="109" spans="2:27" ht="30" customHeight="1" thickBot="1" x14ac:dyDescent="0.25">
      <c r="B109" s="18">
        <v>99</v>
      </c>
      <c r="C109" s="9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1"/>
      <c r="W109" s="10"/>
      <c r="X109" s="10"/>
      <c r="Y109" s="10"/>
      <c r="Z109" s="10"/>
      <c r="AA109" s="9"/>
    </row>
    <row r="110" spans="2:27" ht="30" customHeight="1" thickBot="1" x14ac:dyDescent="0.25">
      <c r="B110" s="18">
        <v>100</v>
      </c>
      <c r="C110" s="9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1"/>
      <c r="W110" s="10"/>
      <c r="X110" s="10"/>
      <c r="Y110" s="10"/>
      <c r="Z110" s="10"/>
      <c r="AA110" s="9"/>
    </row>
    <row r="111" spans="2:27" ht="30" customHeight="1" thickBot="1" x14ac:dyDescent="0.25">
      <c r="B111" s="53">
        <v>101</v>
      </c>
      <c r="C111" s="9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1"/>
      <c r="W111" s="10"/>
      <c r="X111" s="10"/>
      <c r="Y111" s="10"/>
      <c r="Z111" s="10"/>
      <c r="AA111" s="9"/>
    </row>
    <row r="112" spans="2:27" ht="30" customHeight="1" thickBot="1" x14ac:dyDescent="0.25">
      <c r="B112" s="53">
        <v>102</v>
      </c>
      <c r="C112" s="9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1"/>
      <c r="W112" s="10"/>
      <c r="X112" s="10"/>
      <c r="Y112" s="10"/>
      <c r="Z112" s="10"/>
      <c r="AA112" s="9"/>
    </row>
    <row r="113" spans="2:27" ht="30" customHeight="1" thickBot="1" x14ac:dyDescent="0.25">
      <c r="B113" s="53">
        <v>103</v>
      </c>
      <c r="C113" s="9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1"/>
      <c r="W113" s="10"/>
      <c r="X113" s="10"/>
      <c r="Y113" s="10"/>
      <c r="Z113" s="10"/>
      <c r="AA113" s="9"/>
    </row>
    <row r="114" spans="2:27" ht="30" customHeight="1" thickBot="1" x14ac:dyDescent="0.25">
      <c r="B114" s="53">
        <v>104</v>
      </c>
      <c r="C114" s="9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1"/>
      <c r="W114" s="10"/>
      <c r="X114" s="10"/>
      <c r="Y114" s="10"/>
      <c r="Z114" s="10"/>
      <c r="AA114" s="9"/>
    </row>
    <row r="115" spans="2:27" ht="30" customHeight="1" thickBot="1" x14ac:dyDescent="0.25">
      <c r="B115" s="53">
        <v>105</v>
      </c>
      <c r="C115" s="9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1"/>
      <c r="W115" s="10"/>
      <c r="X115" s="10"/>
      <c r="Y115" s="10"/>
      <c r="Z115" s="10"/>
      <c r="AA115" s="9"/>
    </row>
    <row r="116" spans="2:27" ht="30" customHeight="1" thickBot="1" x14ac:dyDescent="0.25">
      <c r="B116" s="53">
        <v>106</v>
      </c>
      <c r="C116" s="9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1"/>
      <c r="W116" s="10"/>
      <c r="X116" s="10"/>
      <c r="Y116" s="10"/>
      <c r="Z116" s="10"/>
      <c r="AA116" s="9"/>
    </row>
    <row r="117" spans="2:27" ht="30" customHeight="1" thickBot="1" x14ac:dyDescent="0.25">
      <c r="B117" s="53">
        <v>107</v>
      </c>
      <c r="C117" s="9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1"/>
      <c r="W117" s="10"/>
      <c r="X117" s="10"/>
      <c r="Y117" s="10"/>
      <c r="Z117" s="10"/>
      <c r="AA117" s="9"/>
    </row>
    <row r="118" spans="2:27" ht="30" customHeight="1" thickBot="1" x14ac:dyDescent="0.25">
      <c r="B118" s="53">
        <v>108</v>
      </c>
      <c r="C118" s="9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1"/>
      <c r="W118" s="10"/>
      <c r="X118" s="10"/>
      <c r="Y118" s="10"/>
      <c r="Z118" s="10"/>
      <c r="AA118" s="9"/>
    </row>
    <row r="119" spans="2:27" ht="30" customHeight="1" thickBot="1" x14ac:dyDescent="0.25">
      <c r="B119" s="53">
        <v>109</v>
      </c>
      <c r="C119" s="9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1"/>
      <c r="W119" s="10"/>
      <c r="X119" s="10"/>
      <c r="Y119" s="10"/>
      <c r="Z119" s="10"/>
      <c r="AA119" s="9"/>
    </row>
    <row r="120" spans="2:27" ht="30" customHeight="1" thickBot="1" x14ac:dyDescent="0.25">
      <c r="B120" s="53">
        <v>110</v>
      </c>
      <c r="C120" s="9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1"/>
      <c r="W120" s="10"/>
      <c r="X120" s="10"/>
      <c r="Y120" s="10"/>
      <c r="Z120" s="10"/>
      <c r="AA120" s="9"/>
    </row>
    <row r="121" spans="2:27" ht="30" customHeight="1" thickBot="1" x14ac:dyDescent="0.25">
      <c r="B121" s="53">
        <v>111</v>
      </c>
      <c r="C121" s="9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1"/>
      <c r="W121" s="10"/>
      <c r="X121" s="10"/>
      <c r="Y121" s="10"/>
      <c r="Z121" s="10"/>
      <c r="AA121" s="9"/>
    </row>
    <row r="122" spans="2:27" ht="30" customHeight="1" thickBot="1" x14ac:dyDescent="0.25">
      <c r="B122" s="53">
        <v>112</v>
      </c>
      <c r="C122" s="9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1"/>
      <c r="W122" s="10"/>
      <c r="X122" s="10"/>
      <c r="Y122" s="10"/>
      <c r="Z122" s="10"/>
      <c r="AA122" s="9"/>
    </row>
    <row r="123" spans="2:27" ht="30" customHeight="1" thickBot="1" x14ac:dyDescent="0.25">
      <c r="B123" s="53">
        <v>113</v>
      </c>
      <c r="C123" s="9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1"/>
      <c r="W123" s="10"/>
      <c r="X123" s="10"/>
      <c r="Y123" s="10"/>
      <c r="Z123" s="10"/>
      <c r="AA123" s="9"/>
    </row>
    <row r="124" spans="2:27" ht="30" customHeight="1" thickBot="1" x14ac:dyDescent="0.25">
      <c r="B124" s="53">
        <v>114</v>
      </c>
      <c r="C124" s="9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1"/>
      <c r="W124" s="10"/>
      <c r="X124" s="10"/>
      <c r="Y124" s="10"/>
      <c r="Z124" s="10"/>
      <c r="AA124" s="9"/>
    </row>
    <row r="125" spans="2:27" ht="30" customHeight="1" thickBot="1" x14ac:dyDescent="0.25">
      <c r="B125" s="53">
        <v>115</v>
      </c>
      <c r="C125" s="9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1"/>
      <c r="W125" s="10"/>
      <c r="X125" s="10"/>
      <c r="Y125" s="10"/>
      <c r="Z125" s="10"/>
      <c r="AA125" s="9"/>
    </row>
    <row r="126" spans="2:27" ht="30" customHeight="1" thickBot="1" x14ac:dyDescent="0.25">
      <c r="B126" s="53">
        <v>116</v>
      </c>
      <c r="C126" s="9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1"/>
      <c r="W126" s="10"/>
      <c r="X126" s="10"/>
      <c r="Y126" s="10"/>
      <c r="Z126" s="10"/>
      <c r="AA126" s="9"/>
    </row>
    <row r="127" spans="2:27" ht="30" customHeight="1" thickBot="1" x14ac:dyDescent="0.25">
      <c r="B127" s="53">
        <v>117</v>
      </c>
      <c r="C127" s="9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1"/>
      <c r="W127" s="10"/>
      <c r="X127" s="10"/>
      <c r="Y127" s="10"/>
      <c r="Z127" s="10"/>
      <c r="AA127" s="9"/>
    </row>
    <row r="128" spans="2:27" ht="30" customHeight="1" thickBot="1" x14ac:dyDescent="0.25">
      <c r="B128" s="53">
        <v>118</v>
      </c>
      <c r="C128" s="9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1"/>
      <c r="W128" s="10"/>
      <c r="X128" s="10"/>
      <c r="Y128" s="10"/>
      <c r="Z128" s="10"/>
      <c r="AA128" s="9"/>
    </row>
    <row r="129" spans="2:27" ht="30" customHeight="1" thickBot="1" x14ac:dyDescent="0.25">
      <c r="B129" s="53">
        <v>119</v>
      </c>
      <c r="C129" s="9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1"/>
      <c r="W129" s="10"/>
      <c r="X129" s="10"/>
      <c r="Y129" s="10"/>
      <c r="Z129" s="10"/>
      <c r="AA129" s="9"/>
    </row>
    <row r="130" spans="2:27" ht="30" customHeight="1" thickBot="1" x14ac:dyDescent="0.25">
      <c r="B130" s="53">
        <v>120</v>
      </c>
      <c r="C130" s="9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1"/>
      <c r="W130" s="10"/>
      <c r="X130" s="10"/>
      <c r="Y130" s="10"/>
      <c r="Z130" s="10"/>
      <c r="AA130" s="9"/>
    </row>
    <row r="131" spans="2:27" ht="30" customHeight="1" thickBot="1" x14ac:dyDescent="0.25">
      <c r="B131" s="53">
        <v>121</v>
      </c>
      <c r="C131" s="9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1"/>
      <c r="W131" s="10"/>
      <c r="X131" s="10"/>
      <c r="Y131" s="10"/>
      <c r="Z131" s="10"/>
      <c r="AA131" s="9"/>
    </row>
    <row r="132" spans="2:27" ht="30" customHeight="1" thickBot="1" x14ac:dyDescent="0.25">
      <c r="B132" s="53">
        <v>122</v>
      </c>
      <c r="C132" s="9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1"/>
      <c r="W132" s="10"/>
      <c r="X132" s="10"/>
      <c r="Y132" s="10"/>
      <c r="Z132" s="10"/>
      <c r="AA132" s="9"/>
    </row>
    <row r="133" spans="2:27" ht="30" customHeight="1" thickBot="1" x14ac:dyDescent="0.25">
      <c r="B133" s="53">
        <v>123</v>
      </c>
      <c r="C133" s="9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1"/>
      <c r="W133" s="10"/>
      <c r="X133" s="10"/>
      <c r="Y133" s="10"/>
      <c r="Z133" s="10"/>
      <c r="AA133" s="9"/>
    </row>
    <row r="134" spans="2:27" ht="30" customHeight="1" thickBot="1" x14ac:dyDescent="0.25">
      <c r="B134" s="53">
        <v>124</v>
      </c>
      <c r="C134" s="9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1"/>
      <c r="W134" s="10"/>
      <c r="X134" s="10"/>
      <c r="Y134" s="10"/>
      <c r="Z134" s="10"/>
      <c r="AA134" s="9"/>
    </row>
    <row r="135" spans="2:27" ht="30" customHeight="1" thickBot="1" x14ac:dyDescent="0.25">
      <c r="B135" s="53">
        <v>125</v>
      </c>
      <c r="C135" s="9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1"/>
      <c r="W135" s="10"/>
      <c r="X135" s="10"/>
      <c r="Y135" s="10"/>
      <c r="Z135" s="10"/>
      <c r="AA135" s="9"/>
    </row>
    <row r="136" spans="2:27" ht="30" customHeight="1" thickBot="1" x14ac:dyDescent="0.25">
      <c r="B136" s="53">
        <v>126</v>
      </c>
      <c r="C136" s="9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1"/>
      <c r="W136" s="10"/>
      <c r="X136" s="10"/>
      <c r="Y136" s="10"/>
      <c r="Z136" s="10"/>
      <c r="AA136" s="9"/>
    </row>
    <row r="137" spans="2:27" ht="30" customHeight="1" thickBot="1" x14ac:dyDescent="0.25">
      <c r="B137" s="53">
        <v>127</v>
      </c>
      <c r="C137" s="9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1"/>
      <c r="W137" s="10"/>
      <c r="X137" s="10"/>
      <c r="Y137" s="10"/>
      <c r="Z137" s="10"/>
      <c r="AA137" s="9"/>
    </row>
    <row r="138" spans="2:27" ht="30" customHeight="1" thickBot="1" x14ac:dyDescent="0.25">
      <c r="B138" s="53">
        <v>128</v>
      </c>
      <c r="C138" s="9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1"/>
      <c r="W138" s="10"/>
      <c r="X138" s="10"/>
      <c r="Y138" s="10"/>
      <c r="Z138" s="10"/>
      <c r="AA138" s="9"/>
    </row>
    <row r="139" spans="2:27" ht="30" customHeight="1" thickBot="1" x14ac:dyDescent="0.25">
      <c r="B139" s="53">
        <v>129</v>
      </c>
      <c r="C139" s="9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1"/>
      <c r="W139" s="10"/>
      <c r="X139" s="10"/>
      <c r="Y139" s="10"/>
      <c r="Z139" s="10"/>
      <c r="AA139" s="9"/>
    </row>
    <row r="140" spans="2:27" ht="30" customHeight="1" thickBot="1" x14ac:dyDescent="0.25">
      <c r="B140" s="53">
        <v>130</v>
      </c>
      <c r="C140" s="9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1"/>
      <c r="W140" s="10"/>
      <c r="X140" s="10"/>
      <c r="Y140" s="10"/>
      <c r="Z140" s="10"/>
      <c r="AA140" s="9"/>
    </row>
    <row r="141" spans="2:27" ht="30" customHeight="1" thickBot="1" x14ac:dyDescent="0.25">
      <c r="B141" s="53">
        <v>131</v>
      </c>
      <c r="C141" s="9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1"/>
      <c r="W141" s="10"/>
      <c r="X141" s="10"/>
      <c r="Y141" s="10"/>
      <c r="Z141" s="10"/>
      <c r="AA141" s="9"/>
    </row>
    <row r="142" spans="2:27" ht="30" customHeight="1" thickBot="1" x14ac:dyDescent="0.25">
      <c r="B142" s="53">
        <v>132</v>
      </c>
      <c r="C142" s="9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1"/>
      <c r="W142" s="10"/>
      <c r="X142" s="10"/>
      <c r="Y142" s="10"/>
      <c r="Z142" s="10"/>
      <c r="AA142" s="9"/>
    </row>
    <row r="143" spans="2:27" ht="30" customHeight="1" thickBot="1" x14ac:dyDescent="0.25">
      <c r="B143" s="53">
        <v>133</v>
      </c>
      <c r="C143" s="9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1"/>
      <c r="W143" s="10"/>
      <c r="X143" s="10"/>
      <c r="Y143" s="10"/>
      <c r="Z143" s="10"/>
      <c r="AA143" s="9"/>
    </row>
    <row r="144" spans="2:27" ht="30" customHeight="1" thickBot="1" x14ac:dyDescent="0.25">
      <c r="B144" s="53">
        <v>134</v>
      </c>
      <c r="C144" s="9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1"/>
      <c r="W144" s="10"/>
      <c r="X144" s="10"/>
      <c r="Y144" s="10"/>
      <c r="Z144" s="10"/>
      <c r="AA144" s="9"/>
    </row>
    <row r="145" spans="2:27" ht="30" customHeight="1" thickBot="1" x14ac:dyDescent="0.25">
      <c r="B145" s="53">
        <v>135</v>
      </c>
      <c r="C145" s="9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1"/>
      <c r="W145" s="10"/>
      <c r="X145" s="10"/>
      <c r="Y145" s="10"/>
      <c r="Z145" s="10"/>
      <c r="AA145" s="9"/>
    </row>
    <row r="146" spans="2:27" ht="30" customHeight="1" thickBot="1" x14ac:dyDescent="0.25">
      <c r="B146" s="53">
        <v>136</v>
      </c>
      <c r="C146" s="9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1"/>
      <c r="W146" s="10"/>
      <c r="X146" s="10"/>
      <c r="Y146" s="10"/>
      <c r="Z146" s="10"/>
      <c r="AA146" s="9"/>
    </row>
    <row r="147" spans="2:27" ht="30" customHeight="1" thickBot="1" x14ac:dyDescent="0.25">
      <c r="B147" s="53">
        <v>137</v>
      </c>
      <c r="C147" s="9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1"/>
      <c r="W147" s="10"/>
      <c r="X147" s="10"/>
      <c r="Y147" s="10"/>
      <c r="Z147" s="10"/>
      <c r="AA147" s="9"/>
    </row>
    <row r="148" spans="2:27" ht="30" customHeight="1" thickBot="1" x14ac:dyDescent="0.25">
      <c r="B148" s="53">
        <v>138</v>
      </c>
      <c r="C148" s="9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1"/>
      <c r="W148" s="10"/>
      <c r="X148" s="10"/>
      <c r="Y148" s="10"/>
      <c r="Z148" s="10"/>
      <c r="AA148" s="9"/>
    </row>
    <row r="149" spans="2:27" ht="30" customHeight="1" thickBot="1" x14ac:dyDescent="0.25">
      <c r="B149" s="53">
        <v>139</v>
      </c>
      <c r="C149" s="9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1"/>
      <c r="W149" s="10"/>
      <c r="X149" s="10"/>
      <c r="Y149" s="10"/>
      <c r="Z149" s="10"/>
      <c r="AA149" s="9"/>
    </row>
    <row r="150" spans="2:27" ht="30" customHeight="1" thickBot="1" x14ac:dyDescent="0.25">
      <c r="B150" s="53">
        <v>140</v>
      </c>
      <c r="C150" s="9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1"/>
      <c r="W150" s="10"/>
      <c r="X150" s="10"/>
      <c r="Y150" s="10"/>
      <c r="Z150" s="10"/>
      <c r="AA150" s="9"/>
    </row>
    <row r="151" spans="2:27" ht="30" customHeight="1" thickBot="1" x14ac:dyDescent="0.25">
      <c r="B151" s="53">
        <v>141</v>
      </c>
      <c r="C151" s="9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1"/>
      <c r="W151" s="10"/>
      <c r="X151" s="10"/>
      <c r="Y151" s="10"/>
      <c r="Z151" s="10"/>
      <c r="AA151" s="9"/>
    </row>
    <row r="152" spans="2:27" ht="30" customHeight="1" thickBot="1" x14ac:dyDescent="0.25">
      <c r="B152" s="53">
        <v>142</v>
      </c>
      <c r="C152" s="9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1"/>
      <c r="W152" s="10"/>
      <c r="X152" s="10"/>
      <c r="Y152" s="10"/>
      <c r="Z152" s="10"/>
      <c r="AA152" s="9"/>
    </row>
    <row r="153" spans="2:27" ht="30" customHeight="1" thickBot="1" x14ac:dyDescent="0.25">
      <c r="B153" s="53">
        <v>143</v>
      </c>
      <c r="C153" s="9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1"/>
      <c r="W153" s="10"/>
      <c r="X153" s="10"/>
      <c r="Y153" s="10"/>
      <c r="Z153" s="10"/>
      <c r="AA153" s="9"/>
    </row>
    <row r="154" spans="2:27" ht="30" customHeight="1" thickBot="1" x14ac:dyDescent="0.25">
      <c r="B154" s="53">
        <v>144</v>
      </c>
      <c r="C154" s="9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1"/>
      <c r="W154" s="10"/>
      <c r="X154" s="10"/>
      <c r="Y154" s="10"/>
      <c r="Z154" s="10"/>
      <c r="AA154" s="9"/>
    </row>
    <row r="155" spans="2:27" ht="30" customHeight="1" thickBot="1" x14ac:dyDescent="0.25">
      <c r="B155" s="53">
        <v>145</v>
      </c>
      <c r="C155" s="9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1"/>
      <c r="W155" s="10"/>
      <c r="X155" s="10"/>
      <c r="Y155" s="10"/>
      <c r="Z155" s="10"/>
      <c r="AA155" s="9"/>
    </row>
    <row r="156" spans="2:27" ht="30" customHeight="1" thickBot="1" x14ac:dyDescent="0.25">
      <c r="B156" s="53">
        <v>146</v>
      </c>
      <c r="C156" s="9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1"/>
      <c r="W156" s="10"/>
      <c r="X156" s="10"/>
      <c r="Y156" s="10"/>
      <c r="Z156" s="10"/>
      <c r="AA156" s="9"/>
    </row>
    <row r="157" spans="2:27" ht="30" customHeight="1" thickBot="1" x14ac:dyDescent="0.25">
      <c r="B157" s="53">
        <v>147</v>
      </c>
      <c r="C157" s="9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1"/>
      <c r="W157" s="10"/>
      <c r="X157" s="10"/>
      <c r="Y157" s="10"/>
      <c r="Z157" s="10"/>
      <c r="AA157" s="9"/>
    </row>
    <row r="158" spans="2:27" ht="30" customHeight="1" thickBot="1" x14ac:dyDescent="0.25">
      <c r="B158" s="53">
        <v>148</v>
      </c>
      <c r="C158" s="9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1"/>
      <c r="W158" s="10"/>
      <c r="X158" s="10"/>
      <c r="Y158" s="10"/>
      <c r="Z158" s="10"/>
      <c r="AA158" s="9"/>
    </row>
    <row r="159" spans="2:27" ht="30" customHeight="1" thickBot="1" x14ac:dyDescent="0.25">
      <c r="B159" s="53">
        <v>149</v>
      </c>
      <c r="C159" s="9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1"/>
      <c r="W159" s="10"/>
      <c r="X159" s="10"/>
      <c r="Y159" s="10"/>
      <c r="Z159" s="10"/>
      <c r="AA159" s="9"/>
    </row>
    <row r="160" spans="2:27" ht="30" customHeight="1" thickBot="1" x14ac:dyDescent="0.25">
      <c r="B160" s="53">
        <v>150</v>
      </c>
      <c r="C160" s="9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1"/>
      <c r="W160" s="10"/>
      <c r="X160" s="10"/>
      <c r="Y160" s="10"/>
      <c r="Z160" s="10"/>
      <c r="AA160" s="9"/>
    </row>
    <row r="161" spans="2:27" ht="30" customHeight="1" thickBot="1" x14ac:dyDescent="0.25">
      <c r="B161" s="53">
        <v>151</v>
      </c>
      <c r="C161" s="9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1"/>
      <c r="W161" s="10"/>
      <c r="X161" s="10"/>
      <c r="Y161" s="10"/>
      <c r="Z161" s="10"/>
      <c r="AA161" s="9"/>
    </row>
    <row r="162" spans="2:27" ht="30" customHeight="1" thickBot="1" x14ac:dyDescent="0.25">
      <c r="B162" s="53">
        <v>152</v>
      </c>
      <c r="C162" s="9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1"/>
      <c r="W162" s="10"/>
      <c r="X162" s="10"/>
      <c r="Y162" s="10"/>
      <c r="Z162" s="10"/>
      <c r="AA162" s="9"/>
    </row>
    <row r="163" spans="2:27" ht="30" customHeight="1" thickBot="1" x14ac:dyDescent="0.25">
      <c r="B163" s="53">
        <v>153</v>
      </c>
      <c r="C163" s="9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1"/>
      <c r="W163" s="10"/>
      <c r="X163" s="10"/>
      <c r="Y163" s="10"/>
      <c r="Z163" s="10"/>
      <c r="AA163" s="9"/>
    </row>
    <row r="164" spans="2:27" ht="30" customHeight="1" thickBot="1" x14ac:dyDescent="0.25">
      <c r="B164" s="53">
        <v>154</v>
      </c>
      <c r="C164" s="9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1"/>
      <c r="W164" s="10"/>
      <c r="X164" s="10"/>
      <c r="Y164" s="10"/>
      <c r="Z164" s="10"/>
      <c r="AA164" s="9"/>
    </row>
    <row r="165" spans="2:27" ht="30" customHeight="1" thickBot="1" x14ac:dyDescent="0.25">
      <c r="B165" s="53">
        <v>155</v>
      </c>
      <c r="C165" s="9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1"/>
      <c r="W165" s="10"/>
      <c r="X165" s="10"/>
      <c r="Y165" s="10"/>
      <c r="Z165" s="10"/>
      <c r="AA165" s="9"/>
    </row>
    <row r="166" spans="2:27" ht="30" customHeight="1" thickBot="1" x14ac:dyDescent="0.25">
      <c r="B166" s="53">
        <v>156</v>
      </c>
      <c r="C166" s="9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1"/>
      <c r="W166" s="10"/>
      <c r="X166" s="10"/>
      <c r="Y166" s="10"/>
      <c r="Z166" s="10"/>
      <c r="AA166" s="9"/>
    </row>
    <row r="167" spans="2:27" ht="30" customHeight="1" thickBot="1" x14ac:dyDescent="0.25">
      <c r="B167" s="53">
        <v>157</v>
      </c>
      <c r="C167" s="9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1"/>
      <c r="W167" s="10"/>
      <c r="X167" s="10"/>
      <c r="Y167" s="10"/>
      <c r="Z167" s="10"/>
      <c r="AA167" s="9"/>
    </row>
    <row r="168" spans="2:27" ht="30" customHeight="1" thickBot="1" x14ac:dyDescent="0.25">
      <c r="B168" s="53">
        <v>158</v>
      </c>
      <c r="C168" s="9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1"/>
      <c r="W168" s="10"/>
      <c r="X168" s="10"/>
      <c r="Y168" s="10"/>
      <c r="Z168" s="10"/>
      <c r="AA168" s="9"/>
    </row>
    <row r="169" spans="2:27" ht="30" customHeight="1" thickBot="1" x14ac:dyDescent="0.25">
      <c r="B169" s="53">
        <v>159</v>
      </c>
      <c r="C169" s="9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1"/>
      <c r="W169" s="10"/>
      <c r="X169" s="10"/>
      <c r="Y169" s="10"/>
      <c r="Z169" s="10"/>
      <c r="AA169" s="9"/>
    </row>
    <row r="170" spans="2:27" ht="30" customHeight="1" thickBot="1" x14ac:dyDescent="0.25">
      <c r="B170" s="53">
        <v>160</v>
      </c>
      <c r="C170" s="9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1"/>
      <c r="W170" s="10"/>
      <c r="X170" s="10"/>
      <c r="Y170" s="10"/>
      <c r="Z170" s="10"/>
      <c r="AA170" s="9"/>
    </row>
    <row r="171" spans="2:27" ht="30" customHeight="1" thickBot="1" x14ac:dyDescent="0.25">
      <c r="B171" s="53">
        <v>161</v>
      </c>
      <c r="C171" s="9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1"/>
      <c r="W171" s="10"/>
      <c r="X171" s="10"/>
      <c r="Y171" s="10"/>
      <c r="Z171" s="10"/>
      <c r="AA171" s="9"/>
    </row>
    <row r="172" spans="2:27" ht="30" customHeight="1" thickBot="1" x14ac:dyDescent="0.25">
      <c r="B172" s="53">
        <v>162</v>
      </c>
      <c r="C172" s="9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1"/>
      <c r="W172" s="10"/>
      <c r="X172" s="10"/>
      <c r="Y172" s="10"/>
      <c r="Z172" s="10"/>
      <c r="AA172" s="9"/>
    </row>
    <row r="173" spans="2:27" ht="30" customHeight="1" thickBot="1" x14ac:dyDescent="0.25">
      <c r="B173" s="53">
        <v>163</v>
      </c>
      <c r="C173" s="9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1"/>
      <c r="W173" s="10"/>
      <c r="X173" s="10"/>
      <c r="Y173" s="10"/>
      <c r="Z173" s="10"/>
      <c r="AA173" s="9"/>
    </row>
    <row r="174" spans="2:27" ht="30" customHeight="1" thickBot="1" x14ac:dyDescent="0.25">
      <c r="B174" s="53">
        <v>164</v>
      </c>
      <c r="C174" s="9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1"/>
      <c r="W174" s="10"/>
      <c r="X174" s="10"/>
      <c r="Y174" s="10"/>
      <c r="Z174" s="10"/>
      <c r="AA174" s="9"/>
    </row>
    <row r="175" spans="2:27" ht="30" customHeight="1" thickBot="1" x14ac:dyDescent="0.25">
      <c r="B175" s="53">
        <v>165</v>
      </c>
      <c r="C175" s="9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1"/>
      <c r="W175" s="10"/>
      <c r="X175" s="10"/>
      <c r="Y175" s="10"/>
      <c r="Z175" s="10"/>
      <c r="AA175" s="9"/>
    </row>
    <row r="176" spans="2:27" ht="30" customHeight="1" thickBot="1" x14ac:dyDescent="0.25">
      <c r="B176" s="53">
        <v>166</v>
      </c>
      <c r="C176" s="9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1"/>
      <c r="W176" s="10"/>
      <c r="X176" s="10"/>
      <c r="Y176" s="10"/>
      <c r="Z176" s="10"/>
      <c r="AA176" s="9"/>
    </row>
    <row r="177" spans="2:27" ht="30" customHeight="1" thickBot="1" x14ac:dyDescent="0.25">
      <c r="B177" s="53">
        <v>167</v>
      </c>
      <c r="C177" s="9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1"/>
      <c r="W177" s="10"/>
      <c r="X177" s="10"/>
      <c r="Y177" s="10"/>
      <c r="Z177" s="10"/>
      <c r="AA177" s="9"/>
    </row>
    <row r="178" spans="2:27" ht="30" customHeight="1" thickBot="1" x14ac:dyDescent="0.25">
      <c r="B178" s="53">
        <v>168</v>
      </c>
      <c r="C178" s="9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1"/>
      <c r="W178" s="10"/>
      <c r="X178" s="10"/>
      <c r="Y178" s="10"/>
      <c r="Z178" s="10"/>
      <c r="AA178" s="9"/>
    </row>
    <row r="179" spans="2:27" ht="30" customHeight="1" thickBot="1" x14ac:dyDescent="0.25">
      <c r="B179" s="53">
        <v>169</v>
      </c>
      <c r="C179" s="9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1"/>
      <c r="W179" s="10"/>
      <c r="X179" s="10"/>
      <c r="Y179" s="10"/>
      <c r="Z179" s="10"/>
      <c r="AA179" s="9"/>
    </row>
    <row r="180" spans="2:27" ht="30" customHeight="1" thickBot="1" x14ac:dyDescent="0.25">
      <c r="B180" s="53">
        <v>170</v>
      </c>
      <c r="C180" s="9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1"/>
      <c r="W180" s="10"/>
      <c r="X180" s="10"/>
      <c r="Y180" s="10"/>
      <c r="Z180" s="10"/>
      <c r="AA180" s="9"/>
    </row>
    <row r="181" spans="2:27" ht="30" customHeight="1" thickBot="1" x14ac:dyDescent="0.25">
      <c r="B181" s="53">
        <v>171</v>
      </c>
      <c r="C181" s="9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1"/>
      <c r="W181" s="10"/>
      <c r="X181" s="10"/>
      <c r="Y181" s="10"/>
      <c r="Z181" s="10"/>
      <c r="AA181" s="9"/>
    </row>
    <row r="182" spans="2:27" ht="30" customHeight="1" thickBot="1" x14ac:dyDescent="0.25">
      <c r="B182" s="53">
        <v>172</v>
      </c>
      <c r="C182" s="9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1"/>
      <c r="W182" s="10"/>
      <c r="X182" s="10"/>
      <c r="Y182" s="10"/>
      <c r="Z182" s="10"/>
      <c r="AA182" s="9"/>
    </row>
    <row r="183" spans="2:27" ht="30" customHeight="1" thickBot="1" x14ac:dyDescent="0.25">
      <c r="B183" s="53">
        <v>173</v>
      </c>
      <c r="C183" s="9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1"/>
      <c r="W183" s="10"/>
      <c r="X183" s="10"/>
      <c r="Y183" s="10"/>
      <c r="Z183" s="10"/>
      <c r="AA183" s="9"/>
    </row>
    <row r="184" spans="2:27" ht="30" customHeight="1" thickBot="1" x14ac:dyDescent="0.25">
      <c r="B184" s="53">
        <v>174</v>
      </c>
      <c r="C184" s="9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1"/>
      <c r="W184" s="10"/>
      <c r="X184" s="10"/>
      <c r="Y184" s="10"/>
      <c r="Z184" s="10"/>
      <c r="AA184" s="9"/>
    </row>
    <row r="185" spans="2:27" ht="30" customHeight="1" thickBot="1" x14ac:dyDescent="0.25">
      <c r="B185" s="53">
        <v>175</v>
      </c>
      <c r="C185" s="9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1"/>
      <c r="W185" s="10"/>
      <c r="X185" s="10"/>
      <c r="Y185" s="10"/>
      <c r="Z185" s="10"/>
      <c r="AA185" s="9"/>
    </row>
    <row r="186" spans="2:27" ht="30" customHeight="1" thickBot="1" x14ac:dyDescent="0.25">
      <c r="B186" s="53">
        <v>176</v>
      </c>
      <c r="C186" s="9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1"/>
      <c r="W186" s="10"/>
      <c r="X186" s="10"/>
      <c r="Y186" s="10"/>
      <c r="Z186" s="10"/>
      <c r="AA186" s="9"/>
    </row>
    <row r="187" spans="2:27" ht="30" customHeight="1" thickBot="1" x14ac:dyDescent="0.25">
      <c r="B187" s="53">
        <v>177</v>
      </c>
      <c r="C187" s="9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1"/>
      <c r="W187" s="10"/>
      <c r="X187" s="10"/>
      <c r="Y187" s="10"/>
      <c r="Z187" s="10"/>
      <c r="AA187" s="9"/>
    </row>
    <row r="188" spans="2:27" ht="30" customHeight="1" thickBot="1" x14ac:dyDescent="0.25">
      <c r="B188" s="53">
        <v>178</v>
      </c>
      <c r="C188" s="9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1"/>
      <c r="W188" s="10"/>
      <c r="X188" s="10"/>
      <c r="Y188" s="10"/>
      <c r="Z188" s="10"/>
      <c r="AA188" s="9"/>
    </row>
    <row r="189" spans="2:27" ht="30" customHeight="1" thickBot="1" x14ac:dyDescent="0.25">
      <c r="B189" s="53">
        <v>179</v>
      </c>
      <c r="C189" s="9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1"/>
      <c r="W189" s="10"/>
      <c r="X189" s="10"/>
      <c r="Y189" s="10"/>
      <c r="Z189" s="10"/>
      <c r="AA189" s="9"/>
    </row>
    <row r="190" spans="2:27" ht="30" customHeight="1" thickBot="1" x14ac:dyDescent="0.25">
      <c r="B190" s="53">
        <v>180</v>
      </c>
      <c r="C190" s="9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1"/>
      <c r="W190" s="10"/>
      <c r="X190" s="10"/>
      <c r="Y190" s="10"/>
      <c r="Z190" s="10"/>
      <c r="AA190" s="9"/>
    </row>
    <row r="191" spans="2:27" ht="30" customHeight="1" thickBot="1" x14ac:dyDescent="0.25">
      <c r="B191" s="53">
        <v>181</v>
      </c>
      <c r="C191" s="9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1"/>
      <c r="W191" s="10"/>
      <c r="X191" s="10"/>
      <c r="Y191" s="10"/>
      <c r="Z191" s="10"/>
      <c r="AA191" s="9"/>
    </row>
    <row r="192" spans="2:27" ht="30" customHeight="1" thickBot="1" x14ac:dyDescent="0.25">
      <c r="B192" s="53">
        <v>182</v>
      </c>
      <c r="C192" s="9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1"/>
      <c r="W192" s="10"/>
      <c r="X192" s="10"/>
      <c r="Y192" s="10"/>
      <c r="Z192" s="10"/>
      <c r="AA192" s="9"/>
    </row>
    <row r="193" spans="2:27" ht="30" customHeight="1" thickBot="1" x14ac:dyDescent="0.25">
      <c r="B193" s="53">
        <v>183</v>
      </c>
      <c r="C193" s="9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1"/>
      <c r="W193" s="10"/>
      <c r="X193" s="10"/>
      <c r="Y193" s="10"/>
      <c r="Z193" s="10"/>
      <c r="AA193" s="9"/>
    </row>
    <row r="194" spans="2:27" ht="30" customHeight="1" thickBot="1" x14ac:dyDescent="0.25">
      <c r="B194" s="53">
        <v>184</v>
      </c>
      <c r="C194" s="9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1"/>
      <c r="W194" s="10"/>
      <c r="X194" s="10"/>
      <c r="Y194" s="10"/>
      <c r="Z194" s="10"/>
      <c r="AA194" s="9"/>
    </row>
    <row r="195" spans="2:27" ht="30" customHeight="1" thickBot="1" x14ac:dyDescent="0.25">
      <c r="B195" s="53">
        <v>185</v>
      </c>
      <c r="C195" s="9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1"/>
      <c r="W195" s="10"/>
      <c r="X195" s="10"/>
      <c r="Y195" s="10"/>
      <c r="Z195" s="10"/>
      <c r="AA195" s="9"/>
    </row>
    <row r="196" spans="2:27" ht="30" customHeight="1" thickBot="1" x14ac:dyDescent="0.25">
      <c r="B196" s="53">
        <v>186</v>
      </c>
      <c r="C196" s="9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1"/>
      <c r="W196" s="10"/>
      <c r="X196" s="10"/>
      <c r="Y196" s="10"/>
      <c r="Z196" s="10"/>
      <c r="AA196" s="9"/>
    </row>
    <row r="197" spans="2:27" ht="30" customHeight="1" thickBot="1" x14ac:dyDescent="0.25">
      <c r="B197" s="53">
        <v>187</v>
      </c>
      <c r="C197" s="9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1"/>
      <c r="W197" s="10"/>
      <c r="X197" s="10"/>
      <c r="Y197" s="10"/>
      <c r="Z197" s="10"/>
      <c r="AA197" s="9"/>
    </row>
    <row r="198" spans="2:27" ht="30" customHeight="1" thickBot="1" x14ac:dyDescent="0.25">
      <c r="B198" s="53">
        <v>188</v>
      </c>
      <c r="C198" s="9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1"/>
      <c r="W198" s="10"/>
      <c r="X198" s="10"/>
      <c r="Y198" s="10"/>
      <c r="Z198" s="10"/>
      <c r="AA198" s="9"/>
    </row>
    <row r="199" spans="2:27" ht="30" customHeight="1" thickBot="1" x14ac:dyDescent="0.25">
      <c r="B199" s="53">
        <v>189</v>
      </c>
      <c r="C199" s="9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1"/>
      <c r="W199" s="10"/>
      <c r="X199" s="10"/>
      <c r="Y199" s="10"/>
      <c r="Z199" s="10"/>
      <c r="AA199" s="9"/>
    </row>
    <row r="200" spans="2:27" ht="30" customHeight="1" thickBot="1" x14ac:dyDescent="0.25">
      <c r="B200" s="53">
        <v>190</v>
      </c>
      <c r="C200" s="9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1"/>
      <c r="W200" s="10"/>
      <c r="X200" s="10"/>
      <c r="Y200" s="10"/>
      <c r="Z200" s="10"/>
      <c r="AA200" s="9"/>
    </row>
    <row r="201" spans="2:27" ht="30" customHeight="1" thickBot="1" x14ac:dyDescent="0.25">
      <c r="B201" s="53">
        <v>191</v>
      </c>
      <c r="C201" s="9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1"/>
      <c r="W201" s="10"/>
      <c r="X201" s="10"/>
      <c r="Y201" s="10"/>
      <c r="Z201" s="10"/>
      <c r="AA201" s="9"/>
    </row>
    <row r="202" spans="2:27" ht="30" customHeight="1" thickBot="1" x14ac:dyDescent="0.25">
      <c r="B202" s="53">
        <v>192</v>
      </c>
      <c r="C202" s="9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1"/>
      <c r="W202" s="10"/>
      <c r="X202" s="10"/>
      <c r="Y202" s="10"/>
      <c r="Z202" s="10"/>
      <c r="AA202" s="9"/>
    </row>
    <row r="203" spans="2:27" ht="30" customHeight="1" thickBot="1" x14ac:dyDescent="0.25">
      <c r="B203" s="53">
        <v>193</v>
      </c>
      <c r="C203" s="9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1"/>
      <c r="W203" s="10"/>
      <c r="X203" s="10"/>
      <c r="Y203" s="10"/>
      <c r="Z203" s="10"/>
      <c r="AA203" s="9"/>
    </row>
    <row r="204" spans="2:27" ht="30" customHeight="1" thickBot="1" x14ac:dyDescent="0.25">
      <c r="B204" s="53">
        <v>194</v>
      </c>
      <c r="C204" s="9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1"/>
      <c r="W204" s="10"/>
      <c r="X204" s="10"/>
      <c r="Y204" s="10"/>
      <c r="Z204" s="10"/>
      <c r="AA204" s="9"/>
    </row>
    <row r="205" spans="2:27" ht="30" customHeight="1" thickBot="1" x14ac:dyDescent="0.25">
      <c r="B205" s="53">
        <v>195</v>
      </c>
      <c r="C205" s="9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1"/>
      <c r="W205" s="10"/>
      <c r="X205" s="10"/>
      <c r="Y205" s="10"/>
      <c r="Z205" s="10"/>
      <c r="AA205" s="9"/>
    </row>
    <row r="206" spans="2:27" ht="30" customHeight="1" thickBot="1" x14ac:dyDescent="0.25">
      <c r="B206" s="53">
        <v>196</v>
      </c>
      <c r="C206" s="9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1"/>
      <c r="W206" s="10"/>
      <c r="X206" s="10"/>
      <c r="Y206" s="10"/>
      <c r="Z206" s="10"/>
      <c r="AA206" s="9"/>
    </row>
    <row r="207" spans="2:27" ht="30" customHeight="1" thickBot="1" x14ac:dyDescent="0.25">
      <c r="B207" s="53">
        <v>197</v>
      </c>
      <c r="C207" s="9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1"/>
      <c r="W207" s="10"/>
      <c r="X207" s="10"/>
      <c r="Y207" s="10"/>
      <c r="Z207" s="10"/>
      <c r="AA207" s="9"/>
    </row>
    <row r="208" spans="2:27" ht="30" customHeight="1" thickBot="1" x14ac:dyDescent="0.25">
      <c r="B208" s="53">
        <v>198</v>
      </c>
      <c r="C208" s="9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1"/>
      <c r="W208" s="10"/>
      <c r="X208" s="10"/>
      <c r="Y208" s="10"/>
      <c r="Z208" s="10"/>
      <c r="AA208" s="9"/>
    </row>
    <row r="209" spans="2:27" ht="30" customHeight="1" thickBot="1" x14ac:dyDescent="0.25">
      <c r="B209" s="53">
        <v>199</v>
      </c>
      <c r="C209" s="9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1"/>
      <c r="W209" s="10"/>
      <c r="X209" s="10"/>
      <c r="Y209" s="10"/>
      <c r="Z209" s="10"/>
      <c r="AA209" s="9"/>
    </row>
    <row r="210" spans="2:27" ht="30" customHeight="1" thickBot="1" x14ac:dyDescent="0.25">
      <c r="B210" s="53">
        <v>200</v>
      </c>
      <c r="C210" s="9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1"/>
      <c r="W210" s="10"/>
      <c r="X210" s="10"/>
      <c r="Y210" s="10"/>
      <c r="Z210" s="10"/>
      <c r="AA210" s="9"/>
    </row>
    <row r="211" spans="2:27" ht="30" customHeight="1" thickBot="1" x14ac:dyDescent="0.25">
      <c r="B211" s="53">
        <v>201</v>
      </c>
      <c r="C211" s="9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1"/>
      <c r="W211" s="10"/>
      <c r="X211" s="10"/>
      <c r="Y211" s="10"/>
      <c r="Z211" s="10"/>
      <c r="AA211" s="9"/>
    </row>
    <row r="212" spans="2:27" ht="30" customHeight="1" thickBot="1" x14ac:dyDescent="0.25">
      <c r="B212" s="53">
        <v>202</v>
      </c>
      <c r="C212" s="9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1"/>
      <c r="W212" s="10"/>
      <c r="X212" s="10"/>
      <c r="Y212" s="10"/>
      <c r="Z212" s="10"/>
      <c r="AA212" s="9"/>
    </row>
    <row r="213" spans="2:27" ht="30" customHeight="1" thickBot="1" x14ac:dyDescent="0.25">
      <c r="B213" s="53">
        <v>203</v>
      </c>
      <c r="C213" s="9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1"/>
      <c r="W213" s="10"/>
      <c r="X213" s="10"/>
      <c r="Y213" s="10"/>
      <c r="Z213" s="10"/>
      <c r="AA213" s="9"/>
    </row>
    <row r="214" spans="2:27" ht="30" customHeight="1" thickBot="1" x14ac:dyDescent="0.25">
      <c r="B214" s="53">
        <v>204</v>
      </c>
      <c r="C214" s="9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1"/>
      <c r="W214" s="10"/>
      <c r="X214" s="10"/>
      <c r="Y214" s="10"/>
      <c r="Z214" s="10"/>
      <c r="AA214" s="9"/>
    </row>
    <row r="215" spans="2:27" ht="30" customHeight="1" thickBot="1" x14ac:dyDescent="0.25">
      <c r="B215" s="53">
        <v>205</v>
      </c>
      <c r="C215" s="9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1"/>
      <c r="W215" s="10"/>
      <c r="X215" s="10"/>
      <c r="Y215" s="10"/>
      <c r="Z215" s="10"/>
      <c r="AA215" s="9"/>
    </row>
    <row r="216" spans="2:27" ht="30" customHeight="1" thickBot="1" x14ac:dyDescent="0.25">
      <c r="B216" s="53">
        <v>206</v>
      </c>
      <c r="C216" s="9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1"/>
      <c r="W216" s="10"/>
      <c r="X216" s="10"/>
      <c r="Y216" s="10"/>
      <c r="Z216" s="10"/>
      <c r="AA216" s="9"/>
    </row>
    <row r="217" spans="2:27" ht="30" customHeight="1" thickBot="1" x14ac:dyDescent="0.25">
      <c r="B217" s="53">
        <v>207</v>
      </c>
      <c r="C217" s="9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1"/>
      <c r="W217" s="10"/>
      <c r="X217" s="10"/>
      <c r="Y217" s="10"/>
      <c r="Z217" s="10"/>
      <c r="AA217" s="9"/>
    </row>
    <row r="218" spans="2:27" ht="30" customHeight="1" thickBot="1" x14ac:dyDescent="0.25">
      <c r="B218" s="53">
        <v>208</v>
      </c>
      <c r="C218" s="9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1"/>
      <c r="W218" s="10"/>
      <c r="X218" s="10"/>
      <c r="Y218" s="10"/>
      <c r="Z218" s="10"/>
      <c r="AA218" s="9"/>
    </row>
    <row r="219" spans="2:27" ht="30" customHeight="1" thickBot="1" x14ac:dyDescent="0.25">
      <c r="B219" s="53">
        <v>209</v>
      </c>
      <c r="C219" s="9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1"/>
      <c r="W219" s="10"/>
      <c r="X219" s="10"/>
      <c r="Y219" s="10"/>
      <c r="Z219" s="10"/>
      <c r="AA219" s="9"/>
    </row>
    <row r="220" spans="2:27" ht="30" customHeight="1" thickBot="1" x14ac:dyDescent="0.25">
      <c r="B220" s="53">
        <v>210</v>
      </c>
      <c r="C220" s="9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1"/>
      <c r="W220" s="10"/>
      <c r="X220" s="10"/>
      <c r="Y220" s="10"/>
      <c r="Z220" s="10"/>
      <c r="AA220" s="9"/>
    </row>
    <row r="221" spans="2:27" ht="30" customHeight="1" thickBot="1" x14ac:dyDescent="0.25">
      <c r="B221" s="53">
        <v>211</v>
      </c>
      <c r="C221" s="9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1"/>
      <c r="W221" s="10"/>
      <c r="X221" s="10"/>
      <c r="Y221" s="10"/>
      <c r="Z221" s="10"/>
      <c r="AA221" s="9"/>
    </row>
    <row r="222" spans="2:27" ht="30" customHeight="1" thickBot="1" x14ac:dyDescent="0.25">
      <c r="B222" s="53">
        <v>212</v>
      </c>
      <c r="C222" s="9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1"/>
      <c r="W222" s="10"/>
      <c r="X222" s="10"/>
      <c r="Y222" s="10"/>
      <c r="Z222" s="10"/>
      <c r="AA222" s="9"/>
    </row>
    <row r="223" spans="2:27" ht="30" customHeight="1" thickBot="1" x14ac:dyDescent="0.25">
      <c r="B223" s="53">
        <v>213</v>
      </c>
      <c r="C223" s="9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1"/>
      <c r="W223" s="10"/>
      <c r="X223" s="10"/>
      <c r="Y223" s="10"/>
      <c r="Z223" s="10"/>
      <c r="AA223" s="9"/>
    </row>
    <row r="224" spans="2:27" ht="30" customHeight="1" thickBot="1" x14ac:dyDescent="0.25">
      <c r="B224" s="53">
        <v>214</v>
      </c>
      <c r="C224" s="9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1"/>
      <c r="W224" s="10"/>
      <c r="X224" s="10"/>
      <c r="Y224" s="10"/>
      <c r="Z224" s="10"/>
      <c r="AA224" s="9"/>
    </row>
    <row r="225" spans="2:27" ht="30" customHeight="1" thickBot="1" x14ac:dyDescent="0.25">
      <c r="B225" s="53">
        <v>215</v>
      </c>
      <c r="C225" s="9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1"/>
      <c r="W225" s="10"/>
      <c r="X225" s="10"/>
      <c r="Y225" s="10"/>
      <c r="Z225" s="10"/>
      <c r="AA225" s="9"/>
    </row>
    <row r="226" spans="2:27" ht="30" customHeight="1" thickBot="1" x14ac:dyDescent="0.25">
      <c r="B226" s="53">
        <v>216</v>
      </c>
      <c r="C226" s="9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1"/>
      <c r="W226" s="10"/>
      <c r="X226" s="10"/>
      <c r="Y226" s="10"/>
      <c r="Z226" s="10"/>
      <c r="AA226" s="9"/>
    </row>
    <row r="227" spans="2:27" ht="30" customHeight="1" thickBot="1" x14ac:dyDescent="0.25">
      <c r="B227" s="53">
        <v>217</v>
      </c>
      <c r="C227" s="9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1"/>
      <c r="W227" s="10"/>
      <c r="X227" s="10"/>
      <c r="Y227" s="10"/>
      <c r="Z227" s="10"/>
      <c r="AA227" s="9"/>
    </row>
    <row r="228" spans="2:27" ht="30" customHeight="1" thickBot="1" x14ac:dyDescent="0.25">
      <c r="B228" s="53">
        <v>218</v>
      </c>
      <c r="C228" s="9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1"/>
      <c r="W228" s="10"/>
      <c r="X228" s="10"/>
      <c r="Y228" s="10"/>
      <c r="Z228" s="10"/>
      <c r="AA228" s="9"/>
    </row>
    <row r="229" spans="2:27" ht="30" customHeight="1" thickBot="1" x14ac:dyDescent="0.25">
      <c r="B229" s="53">
        <v>219</v>
      </c>
      <c r="C229" s="9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1"/>
      <c r="W229" s="10"/>
      <c r="X229" s="10"/>
      <c r="Y229" s="10"/>
      <c r="Z229" s="10"/>
      <c r="AA229" s="9"/>
    </row>
    <row r="230" spans="2:27" ht="30" customHeight="1" thickBot="1" x14ac:dyDescent="0.25">
      <c r="B230" s="53">
        <v>220</v>
      </c>
      <c r="C230" s="9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1"/>
      <c r="W230" s="10"/>
      <c r="X230" s="10"/>
      <c r="Y230" s="10"/>
      <c r="Z230" s="10"/>
      <c r="AA230" s="9"/>
    </row>
    <row r="231" spans="2:27" ht="30" customHeight="1" thickBot="1" x14ac:dyDescent="0.25">
      <c r="B231" s="53">
        <v>221</v>
      </c>
      <c r="C231" s="9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1"/>
      <c r="W231" s="10"/>
      <c r="X231" s="10"/>
      <c r="Y231" s="10"/>
      <c r="Z231" s="10"/>
      <c r="AA231" s="9"/>
    </row>
    <row r="232" spans="2:27" ht="30" customHeight="1" thickBot="1" x14ac:dyDescent="0.25">
      <c r="B232" s="53">
        <v>222</v>
      </c>
      <c r="C232" s="9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1"/>
      <c r="W232" s="10"/>
      <c r="X232" s="10"/>
      <c r="Y232" s="10"/>
      <c r="Z232" s="10"/>
      <c r="AA232" s="9"/>
    </row>
    <row r="233" spans="2:27" ht="30" customHeight="1" thickBot="1" x14ac:dyDescent="0.25">
      <c r="B233" s="53">
        <v>223</v>
      </c>
      <c r="C233" s="9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1"/>
      <c r="W233" s="10"/>
      <c r="X233" s="10"/>
      <c r="Y233" s="10"/>
      <c r="Z233" s="10"/>
      <c r="AA233" s="9"/>
    </row>
    <row r="234" spans="2:27" ht="30" customHeight="1" thickBot="1" x14ac:dyDescent="0.25">
      <c r="B234" s="53">
        <v>224</v>
      </c>
      <c r="C234" s="9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1"/>
      <c r="W234" s="10"/>
      <c r="X234" s="10"/>
      <c r="Y234" s="10"/>
      <c r="Z234" s="10"/>
      <c r="AA234" s="9"/>
    </row>
    <row r="235" spans="2:27" ht="30" customHeight="1" thickBot="1" x14ac:dyDescent="0.25">
      <c r="B235" s="53">
        <v>225</v>
      </c>
      <c r="C235" s="9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1"/>
      <c r="W235" s="10"/>
      <c r="X235" s="10"/>
      <c r="Y235" s="10"/>
      <c r="Z235" s="10"/>
      <c r="AA235" s="9"/>
    </row>
    <row r="236" spans="2:27" ht="30" customHeight="1" thickBot="1" x14ac:dyDescent="0.25">
      <c r="B236" s="53">
        <v>226</v>
      </c>
      <c r="C236" s="9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1"/>
      <c r="W236" s="10"/>
      <c r="X236" s="10"/>
      <c r="Y236" s="10"/>
      <c r="Z236" s="10"/>
      <c r="AA236" s="9"/>
    </row>
    <row r="237" spans="2:27" ht="30" customHeight="1" thickBot="1" x14ac:dyDescent="0.25">
      <c r="B237" s="53">
        <v>227</v>
      </c>
      <c r="C237" s="9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1"/>
      <c r="W237" s="10"/>
      <c r="X237" s="10"/>
      <c r="Y237" s="10"/>
      <c r="Z237" s="10"/>
      <c r="AA237" s="9"/>
    </row>
    <row r="238" spans="2:27" ht="30" customHeight="1" thickBot="1" x14ac:dyDescent="0.25">
      <c r="B238" s="53">
        <v>228</v>
      </c>
      <c r="C238" s="9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1"/>
      <c r="W238" s="10"/>
      <c r="X238" s="10"/>
      <c r="Y238" s="10"/>
      <c r="Z238" s="10"/>
      <c r="AA238" s="9"/>
    </row>
    <row r="239" spans="2:27" ht="30" customHeight="1" thickBot="1" x14ac:dyDescent="0.25">
      <c r="B239" s="53">
        <v>229</v>
      </c>
      <c r="C239" s="9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1"/>
      <c r="W239" s="10"/>
      <c r="X239" s="10"/>
      <c r="Y239" s="10"/>
      <c r="Z239" s="10"/>
      <c r="AA239" s="9"/>
    </row>
    <row r="240" spans="2:27" ht="30" customHeight="1" thickBot="1" x14ac:dyDescent="0.25">
      <c r="B240" s="53">
        <v>230</v>
      </c>
      <c r="C240" s="9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1"/>
      <c r="W240" s="10"/>
      <c r="X240" s="10"/>
      <c r="Y240" s="10"/>
      <c r="Z240" s="10"/>
      <c r="AA240" s="9"/>
    </row>
    <row r="241" spans="2:27" ht="30" customHeight="1" thickBot="1" x14ac:dyDescent="0.25">
      <c r="B241" s="53">
        <v>231</v>
      </c>
      <c r="C241" s="9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1"/>
      <c r="W241" s="10"/>
      <c r="X241" s="10"/>
      <c r="Y241" s="10"/>
      <c r="Z241" s="10"/>
      <c r="AA241" s="9"/>
    </row>
    <row r="242" spans="2:27" ht="30" customHeight="1" thickBot="1" x14ac:dyDescent="0.25">
      <c r="B242" s="53">
        <v>232</v>
      </c>
      <c r="C242" s="9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1"/>
      <c r="W242" s="10"/>
      <c r="X242" s="10"/>
      <c r="Y242" s="10"/>
      <c r="Z242" s="10"/>
      <c r="AA242" s="9"/>
    </row>
    <row r="243" spans="2:27" ht="30" customHeight="1" thickBot="1" x14ac:dyDescent="0.25">
      <c r="B243" s="53">
        <v>233</v>
      </c>
      <c r="C243" s="9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1"/>
      <c r="W243" s="10"/>
      <c r="X243" s="10"/>
      <c r="Y243" s="10"/>
      <c r="Z243" s="10"/>
      <c r="AA243" s="9"/>
    </row>
    <row r="244" spans="2:27" ht="30" customHeight="1" thickBot="1" x14ac:dyDescent="0.25">
      <c r="B244" s="53">
        <v>234</v>
      </c>
      <c r="C244" s="9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1"/>
      <c r="W244" s="10"/>
      <c r="X244" s="10"/>
      <c r="Y244" s="10"/>
      <c r="Z244" s="10"/>
      <c r="AA244" s="9"/>
    </row>
    <row r="245" spans="2:27" ht="30" customHeight="1" thickBot="1" x14ac:dyDescent="0.25">
      <c r="B245" s="53">
        <v>235</v>
      </c>
      <c r="C245" s="9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1"/>
      <c r="W245" s="10"/>
      <c r="X245" s="10"/>
      <c r="Y245" s="10"/>
      <c r="Z245" s="10"/>
      <c r="AA245" s="9"/>
    </row>
    <row r="246" spans="2:27" ht="30" customHeight="1" thickBot="1" x14ac:dyDescent="0.25">
      <c r="B246" s="53">
        <v>236</v>
      </c>
      <c r="C246" s="9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1"/>
      <c r="W246" s="10"/>
      <c r="X246" s="10"/>
      <c r="Y246" s="10"/>
      <c r="Z246" s="10"/>
      <c r="AA246" s="9"/>
    </row>
    <row r="247" spans="2:27" ht="30" customHeight="1" thickBot="1" x14ac:dyDescent="0.25">
      <c r="B247" s="53">
        <v>237</v>
      </c>
      <c r="C247" s="9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1"/>
      <c r="W247" s="10"/>
      <c r="X247" s="10"/>
      <c r="Y247" s="10"/>
      <c r="Z247" s="10"/>
      <c r="AA247" s="9"/>
    </row>
    <row r="248" spans="2:27" ht="30" customHeight="1" thickBot="1" x14ac:dyDescent="0.25">
      <c r="B248" s="53">
        <v>238</v>
      </c>
      <c r="C248" s="9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1"/>
      <c r="W248" s="10"/>
      <c r="X248" s="10"/>
      <c r="Y248" s="10"/>
      <c r="Z248" s="10"/>
      <c r="AA248" s="9"/>
    </row>
    <row r="249" spans="2:27" ht="30" customHeight="1" thickBot="1" x14ac:dyDescent="0.25">
      <c r="B249" s="53">
        <v>239</v>
      </c>
      <c r="C249" s="9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1"/>
      <c r="W249" s="10"/>
      <c r="X249" s="10"/>
      <c r="Y249" s="10"/>
      <c r="Z249" s="10"/>
      <c r="AA249" s="9"/>
    </row>
    <row r="250" spans="2:27" ht="30" customHeight="1" thickBot="1" x14ac:dyDescent="0.25">
      <c r="B250" s="53">
        <v>240</v>
      </c>
      <c r="C250" s="9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1"/>
      <c r="W250" s="10"/>
      <c r="X250" s="10"/>
      <c r="Y250" s="10"/>
      <c r="Z250" s="10"/>
      <c r="AA250" s="9"/>
    </row>
    <row r="251" spans="2:27" ht="30" customHeight="1" thickBot="1" x14ac:dyDescent="0.25">
      <c r="B251" s="53">
        <v>241</v>
      </c>
      <c r="C251" s="9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1"/>
      <c r="W251" s="10"/>
      <c r="X251" s="10"/>
      <c r="Y251" s="10"/>
      <c r="Z251" s="10"/>
      <c r="AA251" s="9"/>
    </row>
    <row r="252" spans="2:27" ht="30" customHeight="1" thickBot="1" x14ac:dyDescent="0.25">
      <c r="B252" s="53">
        <v>242</v>
      </c>
      <c r="C252" s="9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1"/>
      <c r="W252" s="10"/>
      <c r="X252" s="10"/>
      <c r="Y252" s="10"/>
      <c r="Z252" s="10"/>
      <c r="AA252" s="9"/>
    </row>
    <row r="253" spans="2:27" ht="30" customHeight="1" thickBot="1" x14ac:dyDescent="0.25">
      <c r="B253" s="53">
        <v>243</v>
      </c>
      <c r="C253" s="9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1"/>
      <c r="W253" s="10"/>
      <c r="X253" s="10"/>
      <c r="Y253" s="10"/>
      <c r="Z253" s="10"/>
      <c r="AA253" s="9"/>
    </row>
    <row r="254" spans="2:27" ht="30" customHeight="1" thickBot="1" x14ac:dyDescent="0.25">
      <c r="B254" s="53">
        <v>244</v>
      </c>
      <c r="C254" s="9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1"/>
      <c r="W254" s="10"/>
      <c r="X254" s="10"/>
      <c r="Y254" s="10"/>
      <c r="Z254" s="10"/>
      <c r="AA254" s="9"/>
    </row>
    <row r="255" spans="2:27" ht="30" customHeight="1" thickBot="1" x14ac:dyDescent="0.25">
      <c r="B255" s="53">
        <v>245</v>
      </c>
      <c r="C255" s="9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1"/>
      <c r="W255" s="10"/>
      <c r="X255" s="10"/>
      <c r="Y255" s="10"/>
      <c r="Z255" s="10"/>
      <c r="AA255" s="9"/>
    </row>
    <row r="256" spans="2:27" ht="30" customHeight="1" thickBot="1" x14ac:dyDescent="0.25">
      <c r="B256" s="53">
        <v>246</v>
      </c>
      <c r="C256" s="9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1"/>
      <c r="W256" s="10"/>
      <c r="X256" s="10"/>
      <c r="Y256" s="10"/>
      <c r="Z256" s="10"/>
      <c r="AA256" s="9"/>
    </row>
    <row r="257" spans="2:27" ht="30" customHeight="1" thickBot="1" x14ac:dyDescent="0.25">
      <c r="B257" s="53">
        <v>247</v>
      </c>
      <c r="C257" s="9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1"/>
      <c r="W257" s="10"/>
      <c r="X257" s="10"/>
      <c r="Y257" s="10"/>
      <c r="Z257" s="10"/>
      <c r="AA257" s="9"/>
    </row>
    <row r="258" spans="2:27" ht="30" customHeight="1" thickBot="1" x14ac:dyDescent="0.25">
      <c r="B258" s="53">
        <v>248</v>
      </c>
      <c r="C258" s="9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1"/>
      <c r="W258" s="10"/>
      <c r="X258" s="10"/>
      <c r="Y258" s="10"/>
      <c r="Z258" s="10"/>
      <c r="AA258" s="9"/>
    </row>
    <row r="259" spans="2:27" ht="30" customHeight="1" thickBot="1" x14ac:dyDescent="0.25">
      <c r="B259" s="53">
        <v>249</v>
      </c>
      <c r="C259" s="9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1"/>
      <c r="W259" s="10"/>
      <c r="X259" s="10"/>
      <c r="Y259" s="10"/>
      <c r="Z259" s="10"/>
      <c r="AA259" s="9"/>
    </row>
    <row r="260" spans="2:27" ht="30" customHeight="1" thickBot="1" x14ac:dyDescent="0.25">
      <c r="B260" s="53">
        <v>250</v>
      </c>
      <c r="C260" s="9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1"/>
      <c r="W260" s="10"/>
      <c r="X260" s="10"/>
      <c r="Y260" s="10"/>
      <c r="Z260" s="10"/>
      <c r="AA260" s="9"/>
    </row>
    <row r="261" spans="2:27" ht="30" customHeight="1" thickBot="1" x14ac:dyDescent="0.25">
      <c r="B261" s="53">
        <v>251</v>
      </c>
      <c r="C261" s="9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1"/>
      <c r="W261" s="10"/>
      <c r="X261" s="10"/>
      <c r="Y261" s="10"/>
      <c r="Z261" s="10"/>
      <c r="AA261" s="9"/>
    </row>
    <row r="262" spans="2:27" ht="30" customHeight="1" thickBot="1" x14ac:dyDescent="0.25">
      <c r="B262" s="53">
        <v>252</v>
      </c>
      <c r="C262" s="9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1"/>
      <c r="W262" s="10"/>
      <c r="X262" s="10"/>
      <c r="Y262" s="10"/>
      <c r="Z262" s="10"/>
      <c r="AA262" s="9"/>
    </row>
    <row r="263" spans="2:27" ht="30" customHeight="1" thickBot="1" x14ac:dyDescent="0.25">
      <c r="B263" s="53">
        <v>253</v>
      </c>
      <c r="C263" s="9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1"/>
      <c r="W263" s="10"/>
      <c r="X263" s="10"/>
      <c r="Y263" s="10"/>
      <c r="Z263" s="10"/>
      <c r="AA263" s="9"/>
    </row>
    <row r="264" spans="2:27" ht="30" customHeight="1" thickBot="1" x14ac:dyDescent="0.25">
      <c r="B264" s="53">
        <v>254</v>
      </c>
      <c r="C264" s="9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1"/>
      <c r="W264" s="10"/>
      <c r="X264" s="10"/>
      <c r="Y264" s="10"/>
      <c r="Z264" s="10"/>
      <c r="AA264" s="9"/>
    </row>
    <row r="265" spans="2:27" ht="30" customHeight="1" thickBot="1" x14ac:dyDescent="0.25">
      <c r="B265" s="53">
        <v>255</v>
      </c>
      <c r="C265" s="9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1"/>
      <c r="W265" s="10"/>
      <c r="X265" s="10"/>
      <c r="Y265" s="10"/>
      <c r="Z265" s="10"/>
      <c r="AA265" s="9"/>
    </row>
    <row r="266" spans="2:27" ht="30" customHeight="1" thickBot="1" x14ac:dyDescent="0.25">
      <c r="B266" s="53">
        <v>256</v>
      </c>
      <c r="C266" s="9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1"/>
      <c r="W266" s="10"/>
      <c r="X266" s="10"/>
      <c r="Y266" s="10"/>
      <c r="Z266" s="10"/>
      <c r="AA266" s="9"/>
    </row>
    <row r="267" spans="2:27" ht="30" customHeight="1" thickBot="1" x14ac:dyDescent="0.25">
      <c r="B267" s="53">
        <v>257</v>
      </c>
      <c r="C267" s="9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1"/>
      <c r="W267" s="10"/>
      <c r="X267" s="10"/>
      <c r="Y267" s="10"/>
      <c r="Z267" s="10"/>
      <c r="AA267" s="9"/>
    </row>
    <row r="268" spans="2:27" ht="30" customHeight="1" thickBot="1" x14ac:dyDescent="0.25">
      <c r="B268" s="53">
        <v>258</v>
      </c>
      <c r="C268" s="9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1"/>
      <c r="W268" s="10"/>
      <c r="X268" s="10"/>
      <c r="Y268" s="10"/>
      <c r="Z268" s="10"/>
      <c r="AA268" s="9"/>
    </row>
    <row r="269" spans="2:27" ht="30" customHeight="1" thickBot="1" x14ac:dyDescent="0.25">
      <c r="B269" s="53">
        <v>259</v>
      </c>
      <c r="C269" s="9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1"/>
      <c r="W269" s="10"/>
      <c r="X269" s="10"/>
      <c r="Y269" s="10"/>
      <c r="Z269" s="10"/>
      <c r="AA269" s="9"/>
    </row>
    <row r="270" spans="2:27" ht="30" customHeight="1" thickBot="1" x14ac:dyDescent="0.25">
      <c r="B270" s="53">
        <v>260</v>
      </c>
      <c r="C270" s="9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1"/>
      <c r="W270" s="10"/>
      <c r="X270" s="10"/>
      <c r="Y270" s="10"/>
      <c r="Z270" s="10"/>
      <c r="AA270" s="9"/>
    </row>
    <row r="271" spans="2:27" ht="30" customHeight="1" thickBot="1" x14ac:dyDescent="0.25">
      <c r="B271" s="53">
        <v>261</v>
      </c>
      <c r="C271" s="9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1"/>
      <c r="W271" s="10"/>
      <c r="X271" s="10"/>
      <c r="Y271" s="10"/>
      <c r="Z271" s="10"/>
      <c r="AA271" s="9"/>
    </row>
    <row r="272" spans="2:27" ht="30" customHeight="1" thickBot="1" x14ac:dyDescent="0.25">
      <c r="B272" s="53">
        <v>262</v>
      </c>
      <c r="C272" s="9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1"/>
      <c r="W272" s="10"/>
      <c r="X272" s="10"/>
      <c r="Y272" s="10"/>
      <c r="Z272" s="10"/>
      <c r="AA272" s="9"/>
    </row>
    <row r="273" spans="2:27" ht="30" customHeight="1" thickBot="1" x14ac:dyDescent="0.25">
      <c r="B273" s="53">
        <v>263</v>
      </c>
      <c r="C273" s="9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1"/>
      <c r="W273" s="10"/>
      <c r="X273" s="10"/>
      <c r="Y273" s="10"/>
      <c r="Z273" s="10"/>
      <c r="AA273" s="9"/>
    </row>
    <row r="274" spans="2:27" ht="30" customHeight="1" thickBot="1" x14ac:dyDescent="0.25">
      <c r="B274" s="53">
        <v>264</v>
      </c>
      <c r="C274" s="9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1"/>
      <c r="W274" s="10"/>
      <c r="X274" s="10"/>
      <c r="Y274" s="10"/>
      <c r="Z274" s="10"/>
      <c r="AA274" s="9"/>
    </row>
    <row r="275" spans="2:27" ht="30" customHeight="1" thickBot="1" x14ac:dyDescent="0.25">
      <c r="B275" s="53">
        <v>265</v>
      </c>
      <c r="C275" s="9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1"/>
      <c r="W275" s="10"/>
      <c r="X275" s="10"/>
      <c r="Y275" s="10"/>
      <c r="Z275" s="10"/>
      <c r="AA275" s="9"/>
    </row>
    <row r="276" spans="2:27" ht="30" customHeight="1" thickBot="1" x14ac:dyDescent="0.25">
      <c r="B276" s="53">
        <v>266</v>
      </c>
      <c r="C276" s="9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1"/>
      <c r="W276" s="10"/>
      <c r="X276" s="10"/>
      <c r="Y276" s="10"/>
      <c r="Z276" s="10"/>
      <c r="AA276" s="9"/>
    </row>
    <row r="277" spans="2:27" ht="30" customHeight="1" thickBot="1" x14ac:dyDescent="0.25">
      <c r="B277" s="53">
        <v>267</v>
      </c>
      <c r="C277" s="9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1"/>
      <c r="W277" s="10"/>
      <c r="X277" s="10"/>
      <c r="Y277" s="10"/>
      <c r="Z277" s="10"/>
      <c r="AA277" s="9"/>
    </row>
    <row r="278" spans="2:27" ht="30" customHeight="1" thickBot="1" x14ac:dyDescent="0.25">
      <c r="B278" s="53">
        <v>268</v>
      </c>
      <c r="C278" s="9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1"/>
      <c r="W278" s="10"/>
      <c r="X278" s="10"/>
      <c r="Y278" s="10"/>
      <c r="Z278" s="10"/>
      <c r="AA278" s="9"/>
    </row>
    <row r="279" spans="2:27" ht="30" customHeight="1" thickBot="1" x14ac:dyDescent="0.25">
      <c r="B279" s="53">
        <v>269</v>
      </c>
      <c r="C279" s="9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1"/>
      <c r="W279" s="10"/>
      <c r="X279" s="10"/>
      <c r="Y279" s="10"/>
      <c r="Z279" s="10"/>
      <c r="AA279" s="9"/>
    </row>
    <row r="280" spans="2:27" ht="30" customHeight="1" thickBot="1" x14ac:dyDescent="0.25">
      <c r="B280" s="53">
        <v>270</v>
      </c>
      <c r="C280" s="9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1"/>
      <c r="W280" s="10"/>
      <c r="X280" s="10"/>
      <c r="Y280" s="10"/>
      <c r="Z280" s="10"/>
      <c r="AA280" s="9"/>
    </row>
    <row r="281" spans="2:27" ht="30" customHeight="1" thickBot="1" x14ac:dyDescent="0.25">
      <c r="B281" s="53">
        <v>271</v>
      </c>
      <c r="C281" s="9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1"/>
      <c r="W281" s="10"/>
      <c r="X281" s="10"/>
      <c r="Y281" s="10"/>
      <c r="Z281" s="10"/>
      <c r="AA281" s="9"/>
    </row>
    <row r="282" spans="2:27" ht="30" customHeight="1" thickBot="1" x14ac:dyDescent="0.25">
      <c r="B282" s="53">
        <v>272</v>
      </c>
      <c r="C282" s="9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1"/>
      <c r="W282" s="10"/>
      <c r="X282" s="10"/>
      <c r="Y282" s="10"/>
      <c r="Z282" s="10"/>
      <c r="AA282" s="9"/>
    </row>
    <row r="283" spans="2:27" ht="30" customHeight="1" thickBot="1" x14ac:dyDescent="0.25">
      <c r="B283" s="53">
        <v>273</v>
      </c>
      <c r="C283" s="9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1"/>
      <c r="W283" s="10"/>
      <c r="X283" s="10"/>
      <c r="Y283" s="10"/>
      <c r="Z283" s="10"/>
      <c r="AA283" s="9"/>
    </row>
    <row r="284" spans="2:27" ht="30" customHeight="1" thickBot="1" x14ac:dyDescent="0.25">
      <c r="B284" s="53">
        <v>274</v>
      </c>
      <c r="C284" s="9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1"/>
      <c r="W284" s="10"/>
      <c r="X284" s="10"/>
      <c r="Y284" s="10"/>
      <c r="Z284" s="10"/>
      <c r="AA284" s="9"/>
    </row>
    <row r="285" spans="2:27" ht="30" customHeight="1" thickBot="1" x14ac:dyDescent="0.25">
      <c r="B285" s="53">
        <v>275</v>
      </c>
      <c r="C285" s="9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1"/>
      <c r="W285" s="10"/>
      <c r="X285" s="10"/>
      <c r="Y285" s="10"/>
      <c r="Z285" s="10"/>
      <c r="AA285" s="9"/>
    </row>
    <row r="286" spans="2:27" ht="30" customHeight="1" thickBot="1" x14ac:dyDescent="0.25">
      <c r="B286" s="53">
        <v>276</v>
      </c>
      <c r="C286" s="9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1"/>
      <c r="W286" s="10"/>
      <c r="X286" s="10"/>
      <c r="Y286" s="10"/>
      <c r="Z286" s="10"/>
      <c r="AA286" s="9"/>
    </row>
    <row r="287" spans="2:27" ht="30" customHeight="1" thickBot="1" x14ac:dyDescent="0.25">
      <c r="B287" s="53">
        <v>277</v>
      </c>
      <c r="C287" s="9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1"/>
      <c r="W287" s="10"/>
      <c r="X287" s="10"/>
      <c r="Y287" s="10"/>
      <c r="Z287" s="10"/>
      <c r="AA287" s="9"/>
    </row>
    <row r="288" spans="2:27" ht="30" customHeight="1" thickBot="1" x14ac:dyDescent="0.25">
      <c r="B288" s="53">
        <v>278</v>
      </c>
      <c r="C288" s="9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1"/>
      <c r="W288" s="10"/>
      <c r="X288" s="10"/>
      <c r="Y288" s="10"/>
      <c r="Z288" s="10"/>
      <c r="AA288" s="9"/>
    </row>
    <row r="289" spans="2:27" ht="30" customHeight="1" thickBot="1" x14ac:dyDescent="0.25">
      <c r="B289" s="53">
        <v>279</v>
      </c>
      <c r="C289" s="9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1"/>
      <c r="W289" s="10"/>
      <c r="X289" s="10"/>
      <c r="Y289" s="10"/>
      <c r="Z289" s="10"/>
      <c r="AA289" s="9"/>
    </row>
    <row r="290" spans="2:27" ht="30" customHeight="1" thickBot="1" x14ac:dyDescent="0.25">
      <c r="B290" s="53">
        <v>280</v>
      </c>
      <c r="C290" s="9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1"/>
      <c r="W290" s="10"/>
      <c r="X290" s="10"/>
      <c r="Y290" s="10"/>
      <c r="Z290" s="10"/>
      <c r="AA290" s="9"/>
    </row>
    <row r="291" spans="2:27" ht="30" customHeight="1" thickBot="1" x14ac:dyDescent="0.25">
      <c r="B291" s="53">
        <v>281</v>
      </c>
      <c r="C291" s="9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1"/>
      <c r="W291" s="10"/>
      <c r="X291" s="10"/>
      <c r="Y291" s="10"/>
      <c r="Z291" s="10"/>
      <c r="AA291" s="9"/>
    </row>
    <row r="292" spans="2:27" ht="30" customHeight="1" thickBot="1" x14ac:dyDescent="0.25">
      <c r="B292" s="53">
        <v>282</v>
      </c>
      <c r="C292" s="9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1"/>
      <c r="W292" s="10"/>
      <c r="X292" s="10"/>
      <c r="Y292" s="10"/>
      <c r="Z292" s="10"/>
      <c r="AA292" s="9"/>
    </row>
    <row r="293" spans="2:27" ht="30" customHeight="1" thickBot="1" x14ac:dyDescent="0.25">
      <c r="B293" s="53">
        <v>283</v>
      </c>
      <c r="C293" s="9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1"/>
      <c r="W293" s="10"/>
      <c r="X293" s="10"/>
      <c r="Y293" s="10"/>
      <c r="Z293" s="10"/>
      <c r="AA293" s="9"/>
    </row>
    <row r="294" spans="2:27" ht="30" customHeight="1" thickBot="1" x14ac:dyDescent="0.25">
      <c r="B294" s="53">
        <v>284</v>
      </c>
      <c r="C294" s="9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1"/>
      <c r="W294" s="10"/>
      <c r="X294" s="10"/>
      <c r="Y294" s="10"/>
      <c r="Z294" s="10"/>
      <c r="AA294" s="9"/>
    </row>
    <row r="295" spans="2:27" ht="30" customHeight="1" thickBot="1" x14ac:dyDescent="0.25">
      <c r="B295" s="53">
        <v>285</v>
      </c>
      <c r="C295" s="9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1"/>
      <c r="W295" s="10"/>
      <c r="X295" s="10"/>
      <c r="Y295" s="10"/>
      <c r="Z295" s="10"/>
      <c r="AA295" s="9"/>
    </row>
    <row r="296" spans="2:27" ht="30" customHeight="1" thickBot="1" x14ac:dyDescent="0.25">
      <c r="B296" s="53">
        <v>286</v>
      </c>
      <c r="C296" s="9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1"/>
      <c r="W296" s="10"/>
      <c r="X296" s="10"/>
      <c r="Y296" s="10"/>
      <c r="Z296" s="10"/>
      <c r="AA296" s="9"/>
    </row>
    <row r="297" spans="2:27" ht="30" customHeight="1" thickBot="1" x14ac:dyDescent="0.25">
      <c r="B297" s="53">
        <v>287</v>
      </c>
      <c r="C297" s="9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1"/>
      <c r="W297" s="10"/>
      <c r="X297" s="10"/>
      <c r="Y297" s="10"/>
      <c r="Z297" s="10"/>
      <c r="AA297" s="9"/>
    </row>
    <row r="298" spans="2:27" ht="30" customHeight="1" thickBot="1" x14ac:dyDescent="0.25">
      <c r="B298" s="53">
        <v>288</v>
      </c>
      <c r="C298" s="9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1"/>
      <c r="W298" s="10"/>
      <c r="X298" s="10"/>
      <c r="Y298" s="10"/>
      <c r="Z298" s="10"/>
      <c r="AA298" s="9"/>
    </row>
    <row r="299" spans="2:27" ht="30" customHeight="1" thickBot="1" x14ac:dyDescent="0.25">
      <c r="B299" s="53">
        <v>289</v>
      </c>
      <c r="C299" s="9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1"/>
      <c r="W299" s="10"/>
      <c r="X299" s="10"/>
      <c r="Y299" s="10"/>
      <c r="Z299" s="10"/>
      <c r="AA299" s="9"/>
    </row>
    <row r="300" spans="2:27" ht="30" customHeight="1" thickBot="1" x14ac:dyDescent="0.25">
      <c r="B300" s="53">
        <v>290</v>
      </c>
      <c r="C300" s="9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1"/>
      <c r="W300" s="10"/>
      <c r="X300" s="10"/>
      <c r="Y300" s="10"/>
      <c r="Z300" s="10"/>
      <c r="AA300" s="9"/>
    </row>
    <row r="301" spans="2:27" ht="30" customHeight="1" thickBot="1" x14ac:dyDescent="0.25">
      <c r="B301" s="53">
        <v>291</v>
      </c>
      <c r="C301" s="9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1"/>
      <c r="W301" s="10"/>
      <c r="X301" s="10"/>
      <c r="Y301" s="10"/>
      <c r="Z301" s="10"/>
      <c r="AA301" s="9"/>
    </row>
    <row r="302" spans="2:27" ht="30" customHeight="1" thickBot="1" x14ac:dyDescent="0.25">
      <c r="B302" s="53">
        <v>292</v>
      </c>
      <c r="C302" s="9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1"/>
      <c r="W302" s="10"/>
      <c r="X302" s="10"/>
      <c r="Y302" s="10"/>
      <c r="Z302" s="10"/>
      <c r="AA302" s="9"/>
    </row>
    <row r="303" spans="2:27" ht="30" customHeight="1" thickBot="1" x14ac:dyDescent="0.25">
      <c r="B303" s="53">
        <v>293</v>
      </c>
      <c r="C303" s="9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1"/>
      <c r="W303" s="10"/>
      <c r="X303" s="10"/>
      <c r="Y303" s="10"/>
      <c r="Z303" s="10"/>
      <c r="AA303" s="9"/>
    </row>
    <row r="304" spans="2:27" ht="30" customHeight="1" thickBot="1" x14ac:dyDescent="0.25">
      <c r="B304" s="53">
        <v>294</v>
      </c>
      <c r="C304" s="9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1"/>
      <c r="W304" s="10"/>
      <c r="X304" s="10"/>
      <c r="Y304" s="10"/>
      <c r="Z304" s="10"/>
      <c r="AA304" s="9"/>
    </row>
    <row r="305" spans="2:27" ht="30" customHeight="1" thickBot="1" x14ac:dyDescent="0.25">
      <c r="B305" s="53">
        <v>295</v>
      </c>
      <c r="C305" s="9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1"/>
      <c r="W305" s="10"/>
      <c r="X305" s="10"/>
      <c r="Y305" s="10"/>
      <c r="Z305" s="10"/>
      <c r="AA305" s="9"/>
    </row>
    <row r="306" spans="2:27" ht="30" customHeight="1" thickBot="1" x14ac:dyDescent="0.25">
      <c r="B306" s="53">
        <v>296</v>
      </c>
      <c r="C306" s="9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1"/>
      <c r="W306" s="10"/>
      <c r="X306" s="10"/>
      <c r="Y306" s="10"/>
      <c r="Z306" s="10"/>
      <c r="AA306" s="9"/>
    </row>
    <row r="307" spans="2:27" ht="30" customHeight="1" thickBot="1" x14ac:dyDescent="0.25">
      <c r="B307" s="53">
        <v>297</v>
      </c>
      <c r="C307" s="9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1"/>
      <c r="W307" s="10"/>
      <c r="X307" s="10"/>
      <c r="Y307" s="10"/>
      <c r="Z307" s="10"/>
      <c r="AA307" s="9"/>
    </row>
    <row r="308" spans="2:27" ht="30" customHeight="1" thickBot="1" x14ac:dyDescent="0.25">
      <c r="B308" s="53">
        <v>298</v>
      </c>
      <c r="C308" s="9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1"/>
      <c r="W308" s="10"/>
      <c r="X308" s="10"/>
      <c r="Y308" s="10"/>
      <c r="Z308" s="10"/>
      <c r="AA308" s="9"/>
    </row>
    <row r="309" spans="2:27" ht="30" customHeight="1" thickBot="1" x14ac:dyDescent="0.25">
      <c r="B309" s="53">
        <v>299</v>
      </c>
      <c r="C309" s="9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1"/>
      <c r="W309" s="10"/>
      <c r="X309" s="10"/>
      <c r="Y309" s="10"/>
      <c r="Z309" s="10"/>
      <c r="AA309" s="9"/>
    </row>
    <row r="310" spans="2:27" ht="30" customHeight="1" thickBot="1" x14ac:dyDescent="0.25">
      <c r="B310" s="53">
        <v>300</v>
      </c>
      <c r="C310" s="9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1"/>
      <c r="W310" s="10"/>
      <c r="X310" s="10"/>
      <c r="Y310" s="10"/>
      <c r="Z310" s="10"/>
      <c r="AA310" s="9"/>
    </row>
    <row r="311" spans="2:27" hidden="1" x14ac:dyDescent="0.2">
      <c r="C311" s="9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1"/>
      <c r="W311" s="10"/>
      <c r="X311" s="10"/>
      <c r="Y311" s="10"/>
      <c r="Z311" s="10"/>
      <c r="AA311" s="9"/>
    </row>
    <row r="312" spans="2:27" hidden="1" x14ac:dyDescent="0.2">
      <c r="C312" s="54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6"/>
      <c r="W312" s="55"/>
      <c r="X312" s="55"/>
      <c r="Y312" s="55"/>
      <c r="Z312" s="55"/>
      <c r="AA312" s="54"/>
    </row>
    <row r="313" spans="2:27" hidden="1" x14ac:dyDescent="0.2">
      <c r="C313" s="54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6"/>
      <c r="W313" s="55"/>
      <c r="X313" s="55"/>
      <c r="Y313" s="55"/>
      <c r="Z313" s="55"/>
      <c r="AA313" s="54"/>
    </row>
    <row r="314" spans="2:27" hidden="1" x14ac:dyDescent="0.2">
      <c r="C314" s="54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6"/>
      <c r="W314" s="55"/>
      <c r="X314" s="55"/>
      <c r="Y314" s="55"/>
      <c r="Z314" s="55"/>
      <c r="AA314" s="54"/>
    </row>
    <row r="315" spans="2:27" hidden="1" x14ac:dyDescent="0.2">
      <c r="C315" s="54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6"/>
      <c r="W315" s="55"/>
      <c r="X315" s="55"/>
      <c r="Y315" s="55"/>
      <c r="Z315" s="55"/>
      <c r="AA315" s="54"/>
    </row>
    <row r="316" spans="2:27" hidden="1" x14ac:dyDescent="0.2">
      <c r="C316" s="54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6"/>
      <c r="W316" s="55"/>
      <c r="X316" s="55"/>
      <c r="Y316" s="55"/>
      <c r="Z316" s="55"/>
      <c r="AA316" s="54"/>
    </row>
    <row r="317" spans="2:27" hidden="1" x14ac:dyDescent="0.2">
      <c r="C317" s="54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6"/>
      <c r="W317" s="55"/>
      <c r="X317" s="55"/>
      <c r="Y317" s="55"/>
      <c r="Z317" s="55"/>
      <c r="AA317" s="54"/>
    </row>
    <row r="318" spans="2:27" hidden="1" x14ac:dyDescent="0.2">
      <c r="C318" s="54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6"/>
      <c r="W318" s="55"/>
      <c r="X318" s="55"/>
      <c r="Y318" s="55"/>
      <c r="Z318" s="55"/>
      <c r="AA318" s="54"/>
    </row>
    <row r="319" spans="2:27" hidden="1" x14ac:dyDescent="0.2">
      <c r="C319" s="54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6"/>
      <c r="W319" s="55"/>
      <c r="X319" s="55"/>
      <c r="Y319" s="55"/>
      <c r="Z319" s="55"/>
      <c r="AA319" s="54"/>
    </row>
    <row r="320" spans="2:27" hidden="1" x14ac:dyDescent="0.2">
      <c r="C320" s="54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6"/>
      <c r="W320" s="55"/>
      <c r="X320" s="55"/>
      <c r="Y320" s="55"/>
      <c r="Z320" s="55"/>
      <c r="AA320" s="54"/>
    </row>
    <row r="321" spans="3:27" hidden="1" x14ac:dyDescent="0.2">
      <c r="C321" s="54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6"/>
      <c r="W321" s="55"/>
      <c r="X321" s="55"/>
      <c r="Y321" s="55"/>
      <c r="Z321" s="55"/>
      <c r="AA321" s="54"/>
    </row>
    <row r="322" spans="3:27" hidden="1" x14ac:dyDescent="0.2">
      <c r="C322" s="54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6"/>
      <c r="W322" s="55"/>
      <c r="X322" s="55"/>
      <c r="Y322" s="55"/>
      <c r="Z322" s="55"/>
      <c r="AA322" s="54"/>
    </row>
    <row r="323" spans="3:27" hidden="1" x14ac:dyDescent="0.2">
      <c r="C323" s="54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6"/>
      <c r="W323" s="55"/>
      <c r="X323" s="55"/>
      <c r="Y323" s="55"/>
      <c r="Z323" s="55"/>
      <c r="AA323" s="54"/>
    </row>
    <row r="324" spans="3:27" hidden="1" x14ac:dyDescent="0.2">
      <c r="C324" s="54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6"/>
      <c r="W324" s="55"/>
      <c r="X324" s="55"/>
      <c r="Y324" s="55"/>
      <c r="Z324" s="55"/>
      <c r="AA324" s="54"/>
    </row>
    <row r="325" spans="3:27" hidden="1" x14ac:dyDescent="0.2">
      <c r="C325" s="54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6"/>
      <c r="W325" s="55"/>
      <c r="X325" s="55"/>
      <c r="Y325" s="55"/>
      <c r="Z325" s="55"/>
      <c r="AA325" s="54"/>
    </row>
    <row r="326" spans="3:27" hidden="1" x14ac:dyDescent="0.2">
      <c r="C326" s="54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6"/>
      <c r="W326" s="55"/>
      <c r="X326" s="55"/>
      <c r="Y326" s="55"/>
      <c r="Z326" s="55"/>
      <c r="AA326" s="54"/>
    </row>
    <row r="327" spans="3:27" hidden="1" x14ac:dyDescent="0.2">
      <c r="C327" s="54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6"/>
      <c r="W327" s="55"/>
      <c r="X327" s="55"/>
      <c r="Y327" s="55"/>
      <c r="Z327" s="55"/>
      <c r="AA327" s="54"/>
    </row>
    <row r="328" spans="3:27" hidden="1" x14ac:dyDescent="0.2">
      <c r="C328" s="54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6"/>
      <c r="W328" s="55"/>
      <c r="X328" s="55"/>
      <c r="Y328" s="55"/>
      <c r="Z328" s="55"/>
      <c r="AA328" s="54"/>
    </row>
    <row r="329" spans="3:27" hidden="1" x14ac:dyDescent="0.2">
      <c r="C329" s="54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6"/>
      <c r="W329" s="55"/>
      <c r="X329" s="55"/>
      <c r="Y329" s="55"/>
      <c r="Z329" s="55"/>
      <c r="AA329" s="54"/>
    </row>
    <row r="330" spans="3:27" hidden="1" x14ac:dyDescent="0.2">
      <c r="C330" s="54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6"/>
      <c r="W330" s="55"/>
      <c r="X330" s="55"/>
      <c r="Y330" s="55"/>
      <c r="Z330" s="55"/>
      <c r="AA330" s="54"/>
    </row>
    <row r="331" spans="3:27" hidden="1" x14ac:dyDescent="0.2">
      <c r="C331" s="54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6"/>
      <c r="W331" s="55"/>
      <c r="X331" s="55"/>
      <c r="Y331" s="55"/>
      <c r="Z331" s="55"/>
      <c r="AA331" s="54"/>
    </row>
    <row r="332" spans="3:27" hidden="1" x14ac:dyDescent="0.2">
      <c r="C332" s="54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6"/>
      <c r="W332" s="55"/>
      <c r="X332" s="55"/>
      <c r="Y332" s="55"/>
      <c r="Z332" s="55"/>
      <c r="AA332" s="54"/>
    </row>
    <row r="333" spans="3:27" hidden="1" x14ac:dyDescent="0.2">
      <c r="C333" s="54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6"/>
      <c r="W333" s="55"/>
      <c r="X333" s="55"/>
      <c r="Y333" s="55"/>
      <c r="Z333" s="55"/>
      <c r="AA333" s="54"/>
    </row>
    <row r="334" spans="3:27" hidden="1" x14ac:dyDescent="0.2">
      <c r="C334" s="54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6"/>
      <c r="W334" s="55"/>
      <c r="X334" s="55"/>
      <c r="Y334" s="55"/>
      <c r="Z334" s="55"/>
      <c r="AA334" s="54"/>
    </row>
    <row r="335" spans="3:27" hidden="1" x14ac:dyDescent="0.2">
      <c r="C335" s="54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6"/>
      <c r="W335" s="55"/>
      <c r="X335" s="55"/>
      <c r="Y335" s="55"/>
      <c r="Z335" s="55"/>
      <c r="AA335" s="54"/>
    </row>
    <row r="336" spans="3:27" hidden="1" x14ac:dyDescent="0.2">
      <c r="C336" s="54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6"/>
      <c r="W336" s="55"/>
      <c r="X336" s="55"/>
      <c r="Y336" s="55"/>
      <c r="Z336" s="55"/>
      <c r="AA336" s="54"/>
    </row>
    <row r="337" spans="3:27" hidden="1" x14ac:dyDescent="0.2">
      <c r="C337" s="54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6"/>
      <c r="W337" s="55"/>
      <c r="X337" s="55"/>
      <c r="Y337" s="55"/>
      <c r="Z337" s="55"/>
      <c r="AA337" s="54"/>
    </row>
    <row r="338" spans="3:27" hidden="1" x14ac:dyDescent="0.2">
      <c r="C338" s="54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6"/>
      <c r="W338" s="55"/>
      <c r="X338" s="55"/>
      <c r="Y338" s="55"/>
      <c r="Z338" s="55"/>
      <c r="AA338" s="54"/>
    </row>
    <row r="339" spans="3:27" hidden="1" x14ac:dyDescent="0.2">
      <c r="C339" s="54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6"/>
      <c r="W339" s="55"/>
      <c r="X339" s="55"/>
      <c r="Y339" s="55"/>
      <c r="Z339" s="55"/>
      <c r="AA339" s="54"/>
    </row>
    <row r="340" spans="3:27" hidden="1" x14ac:dyDescent="0.2">
      <c r="C340" s="54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6"/>
      <c r="W340" s="55"/>
      <c r="X340" s="55"/>
      <c r="Y340" s="55"/>
      <c r="Z340" s="55"/>
      <c r="AA340" s="54"/>
    </row>
    <row r="341" spans="3:27" hidden="1" x14ac:dyDescent="0.2">
      <c r="C341" s="54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6"/>
      <c r="W341" s="55"/>
      <c r="X341" s="55"/>
      <c r="Y341" s="55"/>
      <c r="Z341" s="55"/>
      <c r="AA341" s="54"/>
    </row>
    <row r="342" spans="3:27" hidden="1" x14ac:dyDescent="0.2">
      <c r="C342" s="54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6"/>
      <c r="W342" s="55"/>
      <c r="X342" s="55"/>
      <c r="Y342" s="55"/>
      <c r="Z342" s="55"/>
      <c r="AA342" s="54"/>
    </row>
    <row r="343" spans="3:27" hidden="1" x14ac:dyDescent="0.2">
      <c r="C343" s="54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6"/>
      <c r="W343" s="55"/>
      <c r="X343" s="55"/>
      <c r="Y343" s="55"/>
      <c r="Z343" s="55"/>
      <c r="AA343" s="54"/>
    </row>
    <row r="344" spans="3:27" hidden="1" x14ac:dyDescent="0.2">
      <c r="C344" s="54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6"/>
      <c r="W344" s="55"/>
      <c r="X344" s="55"/>
      <c r="Y344" s="55"/>
      <c r="Z344" s="55"/>
      <c r="AA344" s="54"/>
    </row>
    <row r="345" spans="3:27" hidden="1" x14ac:dyDescent="0.2">
      <c r="C345" s="54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6"/>
      <c r="W345" s="55"/>
      <c r="X345" s="55"/>
      <c r="Y345" s="55"/>
      <c r="Z345" s="55"/>
      <c r="AA345" s="54"/>
    </row>
    <row r="346" spans="3:27" hidden="1" x14ac:dyDescent="0.2">
      <c r="C346" s="54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6"/>
      <c r="W346" s="55"/>
      <c r="X346" s="55"/>
      <c r="Y346" s="55"/>
      <c r="Z346" s="55"/>
      <c r="AA346" s="54"/>
    </row>
    <row r="347" spans="3:27" hidden="1" x14ac:dyDescent="0.2">
      <c r="C347" s="54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6"/>
      <c r="W347" s="55"/>
      <c r="X347" s="55"/>
      <c r="Y347" s="55"/>
      <c r="Z347" s="55"/>
      <c r="AA347" s="54"/>
    </row>
    <row r="348" spans="3:27" hidden="1" x14ac:dyDescent="0.2">
      <c r="C348" s="54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6"/>
      <c r="W348" s="55"/>
      <c r="X348" s="55"/>
      <c r="Y348" s="55"/>
      <c r="Z348" s="55"/>
      <c r="AA348" s="54"/>
    </row>
    <row r="349" spans="3:27" hidden="1" x14ac:dyDescent="0.2">
      <c r="C349" s="54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6"/>
      <c r="W349" s="55"/>
      <c r="X349" s="55"/>
      <c r="Y349" s="55"/>
      <c r="Z349" s="55"/>
      <c r="AA349" s="54"/>
    </row>
    <row r="350" spans="3:27" hidden="1" x14ac:dyDescent="0.2">
      <c r="C350" s="54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6"/>
      <c r="W350" s="55"/>
      <c r="X350" s="55"/>
      <c r="Y350" s="55"/>
      <c r="Z350" s="55"/>
      <c r="AA350" s="54"/>
    </row>
    <row r="351" spans="3:27" hidden="1" x14ac:dyDescent="0.2">
      <c r="C351" s="54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6"/>
      <c r="W351" s="55"/>
      <c r="X351" s="55"/>
      <c r="Y351" s="55"/>
      <c r="Z351" s="55"/>
      <c r="AA351" s="54"/>
    </row>
    <row r="352" spans="3:27" hidden="1" x14ac:dyDescent="0.2">
      <c r="C352" s="54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6"/>
      <c r="W352" s="55"/>
      <c r="X352" s="55"/>
      <c r="Y352" s="55"/>
      <c r="Z352" s="55"/>
      <c r="AA352" s="54"/>
    </row>
    <row r="353" spans="3:27" hidden="1" x14ac:dyDescent="0.2">
      <c r="C353" s="54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6"/>
      <c r="W353" s="55"/>
      <c r="X353" s="55"/>
      <c r="Y353" s="55"/>
      <c r="Z353" s="55"/>
      <c r="AA353" s="54"/>
    </row>
    <row r="354" spans="3:27" hidden="1" x14ac:dyDescent="0.2">
      <c r="C354" s="54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6"/>
      <c r="W354" s="55"/>
      <c r="X354" s="55"/>
      <c r="Y354" s="55"/>
      <c r="Z354" s="55"/>
      <c r="AA354" s="54"/>
    </row>
    <row r="355" spans="3:27" hidden="1" x14ac:dyDescent="0.2">
      <c r="C355" s="54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6"/>
      <c r="W355" s="55"/>
      <c r="X355" s="55"/>
      <c r="Y355" s="55"/>
      <c r="Z355" s="55"/>
      <c r="AA355" s="54"/>
    </row>
    <row r="356" spans="3:27" hidden="1" x14ac:dyDescent="0.2">
      <c r="C356" s="54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6"/>
      <c r="W356" s="55"/>
      <c r="X356" s="55"/>
      <c r="Y356" s="55"/>
      <c r="Z356" s="55"/>
      <c r="AA356" s="54"/>
    </row>
    <row r="357" spans="3:27" hidden="1" x14ac:dyDescent="0.2">
      <c r="C357" s="54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6"/>
      <c r="W357" s="55"/>
      <c r="X357" s="55"/>
      <c r="Y357" s="55"/>
      <c r="Z357" s="55"/>
      <c r="AA357" s="54"/>
    </row>
    <row r="358" spans="3:27" hidden="1" x14ac:dyDescent="0.2">
      <c r="C358" s="54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6"/>
      <c r="W358" s="55"/>
      <c r="X358" s="55"/>
      <c r="Y358" s="55"/>
      <c r="Z358" s="55"/>
      <c r="AA358" s="54"/>
    </row>
    <row r="359" spans="3:27" hidden="1" x14ac:dyDescent="0.2">
      <c r="C359" s="54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6"/>
      <c r="W359" s="55"/>
      <c r="X359" s="55"/>
      <c r="Y359" s="55"/>
      <c r="Z359" s="55"/>
      <c r="AA359" s="54"/>
    </row>
    <row r="360" spans="3:27" hidden="1" x14ac:dyDescent="0.2">
      <c r="C360" s="54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6"/>
      <c r="W360" s="55"/>
      <c r="X360" s="55"/>
      <c r="Y360" s="55"/>
      <c r="Z360" s="55"/>
      <c r="AA360" s="54"/>
    </row>
    <row r="361" spans="3:27" hidden="1" x14ac:dyDescent="0.2">
      <c r="C361" s="54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6"/>
      <c r="W361" s="55"/>
      <c r="X361" s="55"/>
      <c r="Y361" s="55"/>
      <c r="Z361" s="55"/>
      <c r="AA361" s="54"/>
    </row>
    <row r="362" spans="3:27" hidden="1" x14ac:dyDescent="0.2">
      <c r="C362" s="54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6"/>
      <c r="W362" s="55"/>
      <c r="X362" s="55"/>
      <c r="Y362" s="55"/>
      <c r="Z362" s="55"/>
      <c r="AA362" s="54"/>
    </row>
    <row r="363" spans="3:27" hidden="1" x14ac:dyDescent="0.2">
      <c r="C363" s="54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6"/>
      <c r="W363" s="55"/>
      <c r="X363" s="55"/>
      <c r="Y363" s="55"/>
      <c r="Z363" s="55"/>
      <c r="AA363" s="54"/>
    </row>
    <row r="364" spans="3:27" hidden="1" x14ac:dyDescent="0.2">
      <c r="C364" s="54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6"/>
      <c r="W364" s="55"/>
      <c r="X364" s="55"/>
      <c r="Y364" s="55"/>
      <c r="Z364" s="55"/>
      <c r="AA364" s="54"/>
    </row>
    <row r="365" spans="3:27" hidden="1" x14ac:dyDescent="0.2">
      <c r="C365" s="54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6"/>
      <c r="W365" s="55"/>
      <c r="X365" s="55"/>
      <c r="Y365" s="55"/>
      <c r="Z365" s="55"/>
      <c r="AA365" s="54"/>
    </row>
    <row r="366" spans="3:27" hidden="1" x14ac:dyDescent="0.2">
      <c r="C366" s="54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6"/>
      <c r="W366" s="55"/>
      <c r="X366" s="55"/>
      <c r="Y366" s="55"/>
      <c r="Z366" s="55"/>
      <c r="AA366" s="54"/>
    </row>
    <row r="367" spans="3:27" hidden="1" x14ac:dyDescent="0.2">
      <c r="C367" s="54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6"/>
      <c r="W367" s="55"/>
      <c r="X367" s="55"/>
      <c r="Y367" s="55"/>
      <c r="Z367" s="55"/>
      <c r="AA367" s="54"/>
    </row>
    <row r="368" spans="3:27" hidden="1" x14ac:dyDescent="0.2">
      <c r="C368" s="54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6"/>
      <c r="W368" s="55"/>
      <c r="X368" s="55"/>
      <c r="Y368" s="55"/>
      <c r="Z368" s="55"/>
      <c r="AA368" s="54"/>
    </row>
    <row r="369" spans="3:27" hidden="1" x14ac:dyDescent="0.2">
      <c r="C369" s="54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6"/>
      <c r="W369" s="55"/>
      <c r="X369" s="55"/>
      <c r="Y369" s="55"/>
      <c r="Z369" s="55"/>
      <c r="AA369" s="54"/>
    </row>
    <row r="370" spans="3:27" hidden="1" x14ac:dyDescent="0.2">
      <c r="C370" s="54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6"/>
      <c r="W370" s="55"/>
      <c r="X370" s="55"/>
      <c r="Y370" s="55"/>
      <c r="Z370" s="55"/>
      <c r="AA370" s="54"/>
    </row>
    <row r="371" spans="3:27" hidden="1" x14ac:dyDescent="0.2">
      <c r="C371" s="54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6"/>
      <c r="W371" s="55"/>
      <c r="X371" s="55"/>
      <c r="Y371" s="55"/>
      <c r="Z371" s="55"/>
      <c r="AA371" s="54"/>
    </row>
    <row r="372" spans="3:27" hidden="1" x14ac:dyDescent="0.2">
      <c r="C372" s="54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6"/>
      <c r="W372" s="55"/>
      <c r="X372" s="55"/>
      <c r="Y372" s="55"/>
      <c r="Z372" s="55"/>
      <c r="AA372" s="54"/>
    </row>
    <row r="373" spans="3:27" hidden="1" x14ac:dyDescent="0.2">
      <c r="C373" s="54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6"/>
      <c r="W373" s="55"/>
      <c r="X373" s="55"/>
      <c r="Y373" s="55"/>
      <c r="Z373" s="55"/>
      <c r="AA373" s="54"/>
    </row>
    <row r="374" spans="3:27" hidden="1" x14ac:dyDescent="0.2">
      <c r="C374" s="54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6"/>
      <c r="W374" s="55"/>
      <c r="X374" s="55"/>
      <c r="Y374" s="55"/>
      <c r="Z374" s="55"/>
      <c r="AA374" s="54"/>
    </row>
    <row r="375" spans="3:27" hidden="1" x14ac:dyDescent="0.2">
      <c r="C375" s="54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6"/>
      <c r="W375" s="55"/>
      <c r="X375" s="55"/>
      <c r="Y375" s="55"/>
      <c r="Z375" s="55"/>
      <c r="AA375" s="54"/>
    </row>
    <row r="376" spans="3:27" hidden="1" x14ac:dyDescent="0.2">
      <c r="C376" s="54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6"/>
      <c r="W376" s="55"/>
      <c r="X376" s="55"/>
      <c r="Y376" s="55"/>
      <c r="Z376" s="55"/>
      <c r="AA376" s="54"/>
    </row>
    <row r="377" spans="3:27" hidden="1" x14ac:dyDescent="0.2">
      <c r="C377" s="54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6"/>
      <c r="W377" s="55"/>
      <c r="X377" s="55"/>
      <c r="Y377" s="55"/>
      <c r="Z377" s="55"/>
      <c r="AA377" s="54"/>
    </row>
    <row r="378" spans="3:27" hidden="1" x14ac:dyDescent="0.2">
      <c r="C378" s="54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6"/>
      <c r="W378" s="55"/>
      <c r="X378" s="55"/>
      <c r="Y378" s="55"/>
      <c r="Z378" s="55"/>
      <c r="AA378" s="54"/>
    </row>
    <row r="379" spans="3:27" hidden="1" x14ac:dyDescent="0.2">
      <c r="C379" s="54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6"/>
      <c r="W379" s="55"/>
      <c r="X379" s="55"/>
      <c r="Y379" s="55"/>
      <c r="Z379" s="55"/>
      <c r="AA379" s="54"/>
    </row>
    <row r="380" spans="3:27" hidden="1" x14ac:dyDescent="0.2">
      <c r="C380" s="54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6"/>
      <c r="W380" s="55"/>
      <c r="X380" s="55"/>
      <c r="Y380" s="55"/>
      <c r="Z380" s="55"/>
      <c r="AA380" s="54"/>
    </row>
    <row r="381" spans="3:27" hidden="1" x14ac:dyDescent="0.2">
      <c r="C381" s="54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6"/>
      <c r="W381" s="55"/>
      <c r="X381" s="55"/>
      <c r="Y381" s="55"/>
      <c r="Z381" s="55"/>
      <c r="AA381" s="54"/>
    </row>
    <row r="382" spans="3:27" hidden="1" x14ac:dyDescent="0.2">
      <c r="C382" s="54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6"/>
      <c r="W382" s="55"/>
      <c r="X382" s="55"/>
      <c r="Y382" s="55"/>
      <c r="Z382" s="55"/>
      <c r="AA382" s="54"/>
    </row>
    <row r="383" spans="3:27" hidden="1" x14ac:dyDescent="0.2">
      <c r="C383" s="54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6"/>
      <c r="W383" s="55"/>
      <c r="X383" s="55"/>
      <c r="Y383" s="55"/>
      <c r="Z383" s="55"/>
      <c r="AA383" s="54"/>
    </row>
    <row r="384" spans="3:27" hidden="1" x14ac:dyDescent="0.2">
      <c r="C384" s="54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6"/>
      <c r="W384" s="55"/>
      <c r="X384" s="55"/>
      <c r="Y384" s="55"/>
      <c r="Z384" s="55"/>
      <c r="AA384" s="54"/>
    </row>
    <row r="385" spans="3:27" hidden="1" x14ac:dyDescent="0.2">
      <c r="C385" s="54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6"/>
      <c r="W385" s="55"/>
      <c r="X385" s="55"/>
      <c r="Y385" s="55"/>
      <c r="Z385" s="55"/>
      <c r="AA385" s="54"/>
    </row>
    <row r="386" spans="3:27" hidden="1" x14ac:dyDescent="0.2">
      <c r="C386" s="54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6"/>
      <c r="W386" s="55"/>
      <c r="X386" s="55"/>
      <c r="Y386" s="55"/>
      <c r="Z386" s="55"/>
      <c r="AA386" s="54"/>
    </row>
    <row r="387" spans="3:27" hidden="1" x14ac:dyDescent="0.2">
      <c r="C387" s="54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6"/>
      <c r="W387" s="55"/>
      <c r="X387" s="55"/>
      <c r="Y387" s="55"/>
      <c r="Z387" s="55"/>
      <c r="AA387" s="54"/>
    </row>
    <row r="388" spans="3:27" hidden="1" x14ac:dyDescent="0.2">
      <c r="C388" s="54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6"/>
      <c r="W388" s="55"/>
      <c r="X388" s="55"/>
      <c r="Y388" s="55"/>
      <c r="Z388" s="55"/>
      <c r="AA388" s="54"/>
    </row>
    <row r="389" spans="3:27" hidden="1" x14ac:dyDescent="0.2">
      <c r="C389" s="54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6"/>
      <c r="W389" s="55"/>
      <c r="X389" s="55"/>
      <c r="Y389" s="55"/>
      <c r="Z389" s="55"/>
      <c r="AA389" s="54"/>
    </row>
    <row r="390" spans="3:27" hidden="1" x14ac:dyDescent="0.2">
      <c r="C390" s="54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6"/>
      <c r="W390" s="55"/>
      <c r="X390" s="55"/>
      <c r="Y390" s="55"/>
      <c r="Z390" s="55"/>
      <c r="AA390" s="54"/>
    </row>
    <row r="391" spans="3:27" hidden="1" x14ac:dyDescent="0.2">
      <c r="C391" s="54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6"/>
      <c r="W391" s="55"/>
      <c r="X391" s="55"/>
      <c r="Y391" s="55"/>
      <c r="Z391" s="55"/>
      <c r="AA391" s="54"/>
    </row>
    <row r="392" spans="3:27" hidden="1" x14ac:dyDescent="0.2">
      <c r="C392" s="54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6"/>
      <c r="W392" s="55"/>
      <c r="X392" s="55"/>
      <c r="Y392" s="55"/>
      <c r="Z392" s="55"/>
      <c r="AA392" s="54"/>
    </row>
    <row r="393" spans="3:27" hidden="1" x14ac:dyDescent="0.2">
      <c r="C393" s="54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6"/>
      <c r="W393" s="55"/>
      <c r="X393" s="55"/>
      <c r="Y393" s="55"/>
      <c r="Z393" s="55"/>
      <c r="AA393" s="54"/>
    </row>
    <row r="394" spans="3:27" hidden="1" x14ac:dyDescent="0.2">
      <c r="C394" s="54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6"/>
      <c r="W394" s="55"/>
      <c r="X394" s="55"/>
      <c r="Y394" s="55"/>
      <c r="Z394" s="55"/>
      <c r="AA394" s="54"/>
    </row>
    <row r="395" spans="3:27" hidden="1" x14ac:dyDescent="0.2">
      <c r="C395" s="54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6"/>
      <c r="W395" s="55"/>
      <c r="X395" s="55"/>
      <c r="Y395" s="55"/>
      <c r="Z395" s="55"/>
      <c r="AA395" s="54"/>
    </row>
    <row r="396" spans="3:27" hidden="1" x14ac:dyDescent="0.2">
      <c r="C396" s="54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6"/>
      <c r="W396" s="55"/>
      <c r="X396" s="55"/>
      <c r="Y396" s="55"/>
      <c r="Z396" s="55"/>
      <c r="AA396" s="54"/>
    </row>
    <row r="397" spans="3:27" hidden="1" x14ac:dyDescent="0.2">
      <c r="C397" s="54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6"/>
      <c r="W397" s="55"/>
      <c r="X397" s="55"/>
      <c r="Y397" s="55"/>
      <c r="Z397" s="55"/>
      <c r="AA397" s="54"/>
    </row>
    <row r="398" spans="3:27" hidden="1" x14ac:dyDescent="0.2">
      <c r="C398" s="54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6"/>
      <c r="W398" s="55"/>
      <c r="X398" s="55"/>
      <c r="Y398" s="55"/>
      <c r="Z398" s="55"/>
      <c r="AA398" s="54"/>
    </row>
    <row r="399" spans="3:27" hidden="1" x14ac:dyDescent="0.2">
      <c r="C399" s="54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6"/>
      <c r="W399" s="55"/>
      <c r="X399" s="55"/>
      <c r="Y399" s="55"/>
      <c r="Z399" s="55"/>
      <c r="AA399" s="54"/>
    </row>
    <row r="400" spans="3:27" hidden="1" x14ac:dyDescent="0.2">
      <c r="C400" s="54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6"/>
      <c r="W400" s="55"/>
      <c r="X400" s="55"/>
      <c r="Y400" s="55"/>
      <c r="Z400" s="55"/>
      <c r="AA400" s="54"/>
    </row>
    <row r="401" spans="3:27" hidden="1" x14ac:dyDescent="0.2">
      <c r="C401" s="54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6"/>
      <c r="W401" s="55"/>
      <c r="X401" s="55"/>
      <c r="Y401" s="55"/>
      <c r="Z401" s="55"/>
      <c r="AA401" s="54"/>
    </row>
    <row r="402" spans="3:27" hidden="1" x14ac:dyDescent="0.2">
      <c r="C402" s="54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6"/>
      <c r="W402" s="55"/>
      <c r="X402" s="55"/>
      <c r="Y402" s="55"/>
      <c r="Z402" s="55"/>
      <c r="AA402" s="54"/>
    </row>
    <row r="403" spans="3:27" hidden="1" x14ac:dyDescent="0.2">
      <c r="C403" s="54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6"/>
      <c r="W403" s="55"/>
      <c r="X403" s="55"/>
      <c r="Y403" s="55"/>
      <c r="Z403" s="55"/>
      <c r="AA403" s="54"/>
    </row>
    <row r="404" spans="3:27" hidden="1" x14ac:dyDescent="0.2">
      <c r="C404" s="54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6"/>
      <c r="W404" s="55"/>
      <c r="X404" s="55"/>
      <c r="Y404" s="55"/>
      <c r="Z404" s="55"/>
      <c r="AA404" s="54"/>
    </row>
    <row r="405" spans="3:27" hidden="1" x14ac:dyDescent="0.2">
      <c r="C405" s="54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6"/>
      <c r="W405" s="55"/>
      <c r="X405" s="55"/>
      <c r="Y405" s="55"/>
      <c r="Z405" s="55"/>
      <c r="AA405" s="54"/>
    </row>
    <row r="406" spans="3:27" hidden="1" x14ac:dyDescent="0.2">
      <c r="C406" s="54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6"/>
      <c r="W406" s="55"/>
      <c r="X406" s="55"/>
      <c r="Y406" s="55"/>
      <c r="Z406" s="55"/>
      <c r="AA406" s="54"/>
    </row>
    <row r="407" spans="3:27" hidden="1" x14ac:dyDescent="0.2">
      <c r="C407" s="54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6"/>
      <c r="W407" s="55"/>
      <c r="X407" s="55"/>
      <c r="Y407" s="55"/>
      <c r="Z407" s="55"/>
      <c r="AA407" s="54"/>
    </row>
    <row r="408" spans="3:27" hidden="1" x14ac:dyDescent="0.2">
      <c r="C408" s="54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6"/>
      <c r="W408" s="55"/>
      <c r="X408" s="55"/>
      <c r="Y408" s="55"/>
      <c r="Z408" s="55"/>
      <c r="AA408" s="54"/>
    </row>
    <row r="409" spans="3:27" hidden="1" x14ac:dyDescent="0.2">
      <c r="C409" s="54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6"/>
      <c r="W409" s="55"/>
      <c r="X409" s="55"/>
      <c r="Y409" s="55"/>
      <c r="Z409" s="55"/>
      <c r="AA409" s="54"/>
    </row>
    <row r="410" spans="3:27" hidden="1" x14ac:dyDescent="0.2">
      <c r="C410" s="54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6"/>
      <c r="W410" s="55"/>
      <c r="X410" s="55"/>
      <c r="Y410" s="55"/>
      <c r="Z410" s="55"/>
      <c r="AA410" s="54"/>
    </row>
    <row r="411" spans="3:27" hidden="1" x14ac:dyDescent="0.2">
      <c r="C411" s="54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6"/>
      <c r="W411" s="55"/>
      <c r="X411" s="55"/>
      <c r="Y411" s="55"/>
      <c r="Z411" s="55"/>
      <c r="AA411" s="54"/>
    </row>
  </sheetData>
  <mergeCells count="1">
    <mergeCell ref="B6:C6"/>
  </mergeCells>
  <conditionalFormatting sqref="D11:D310">
    <cfRule type="expression" dxfId="672" priority="25">
      <formula>AND($D11="", SUMPRODUCT(--($C11:$AA11&lt;&gt;""))&lt;&gt;0)</formula>
    </cfRule>
  </conditionalFormatting>
  <conditionalFormatting sqref="D312:D411">
    <cfRule type="expression" dxfId="671" priority="1">
      <formula>AND($D312="", SUMPRODUCT(--($C312:$AA312&lt;&gt;""))&lt;&gt;0)</formula>
    </cfRule>
  </conditionalFormatting>
  <conditionalFormatting sqref="H11:H310">
    <cfRule type="expression" dxfId="670" priority="44">
      <formula>AND($H11="", SUMPRODUCT(--($C11:$AA11&lt;&gt;""))&lt;&gt;0)</formula>
    </cfRule>
  </conditionalFormatting>
  <conditionalFormatting sqref="H312:H411">
    <cfRule type="expression" dxfId="669" priority="2">
      <formula>AND($H312="", SUMPRODUCT(--($C312:$AA312&lt;&gt;""))&lt;&gt;0)</formula>
    </cfRule>
  </conditionalFormatting>
  <conditionalFormatting sqref="N11:N310">
    <cfRule type="expression" dxfId="668" priority="45">
      <formula>AND($N11="", SUMPRODUCT(--($C11:$AA11&lt;&gt;""))&lt;&gt;0)</formula>
    </cfRule>
  </conditionalFormatting>
  <conditionalFormatting sqref="N312:N411">
    <cfRule type="expression" dxfId="667" priority="3">
      <formula>AND($N312="", SUMPRODUCT(--($C312:$AA312&lt;&gt;""))&lt;&gt;0)</formula>
    </cfRule>
  </conditionalFormatting>
  <conditionalFormatting sqref="U11:U310">
    <cfRule type="expression" dxfId="666" priority="46">
      <formula>AND($U11="", SUMPRODUCT(--($C11:$AA11&lt;&gt;""))&lt;&gt;0)</formula>
    </cfRule>
  </conditionalFormatting>
  <conditionalFormatting sqref="U312:U411">
    <cfRule type="expression" dxfId="665" priority="4">
      <formula>AND($U312="", SUMPRODUCT(--($C312:$AA312&lt;&gt;""))&lt;&gt;0)</formula>
    </cfRule>
  </conditionalFormatting>
  <conditionalFormatting sqref="V11:V310">
    <cfRule type="expression" dxfId="664" priority="47">
      <formula>AND($V11="", SUMPRODUCT(--($C11:$AA11&lt;&gt;""))&lt;&gt;0)</formula>
    </cfRule>
  </conditionalFormatting>
  <conditionalFormatting sqref="V312:V411">
    <cfRule type="expression" dxfId="663" priority="5">
      <formula>AND($V312="", SUMPRODUCT(--($C312:$AA312&lt;&gt;""))&lt;&gt;0)</formula>
    </cfRule>
  </conditionalFormatting>
  <conditionalFormatting sqref="W11:W310">
    <cfRule type="expression" dxfId="662" priority="48">
      <formula>AND($W11="", SUMPRODUCT(--($C11:$AA11&lt;&gt;""))&lt;&gt;0)</formula>
    </cfRule>
  </conditionalFormatting>
  <conditionalFormatting sqref="W312:W411">
    <cfRule type="expression" dxfId="661" priority="6">
      <formula>AND($W312="", SUMPRODUCT(--($C312:$AA312&lt;&gt;""))&lt;&gt;0)</formula>
    </cfRule>
  </conditionalFormatting>
  <conditionalFormatting sqref="X11:X310">
    <cfRule type="expression" dxfId="660" priority="49">
      <formula>AND($X11="", SUMPRODUCT(--($C11:$AA11&lt;&gt;""))&lt;&gt;0)</formula>
    </cfRule>
  </conditionalFormatting>
  <conditionalFormatting sqref="X312:X411">
    <cfRule type="expression" dxfId="659" priority="7">
      <formula>AND($X312="", SUMPRODUCT(--($C312:$AA312&lt;&gt;""))&lt;&gt;0)</formula>
    </cfRule>
  </conditionalFormatting>
  <conditionalFormatting sqref="Z11:Z310">
    <cfRule type="expression" dxfId="658" priority="50">
      <formula>AND($Z11="", SUMPRODUCT(--($C11:$AA11&lt;&gt;""))&lt;&gt;0)</formula>
    </cfRule>
  </conditionalFormatting>
  <conditionalFormatting sqref="Z312:Z411">
    <cfRule type="expression" dxfId="657" priority="8">
      <formula>AND($Z312="", SUMPRODUCT(--($C312:$AA312&lt;&gt;""))&lt;&gt;0)</formula>
    </cfRule>
  </conditionalFormatting>
  <dataValidations count="11">
    <dataValidation allowBlank="1" showInputMessage="1" showErrorMessage="1" prompt="Kérjük válasszon légtömörség értéket a lenyíló listából!" sqref="U10" xr:uid="{00000000-0002-0000-0100-000004000000}"/>
    <dataValidation allowBlank="1" showInputMessage="1" showErrorMessage="1" prompt="A méreteket kérjük mm-ben megadni!" sqref="N10 H10 D10" xr:uid="{00000000-0002-0000-0100-000005000000}"/>
    <dataValidation allowBlank="1" showInputMessage="1" showErrorMessage="1" prompt="Kérjük adja meg a rendelni kívánt mennyiséget!" sqref="Z10" xr:uid="{00000000-0002-0000-0100-000006000000}"/>
    <dataValidation allowBlank="1" showInputMessage="1" showErrorMessage="1" prompt="Kérjük válasszon lemezvastagság értéket a lenyíló listából!" sqref="V10" xr:uid="{00000000-0002-0000-0100-000007000000}"/>
    <dataValidation allowBlank="1" showInputMessage="1" showErrorMessage="1" prompt="Kérjük válasszon keretméretet a lenyíló listából!" sqref="W10:X10" xr:uid="{00000000-0002-0000-0100-000009000000}"/>
    <dataValidation type="whole" allowBlank="1" showInputMessage="1" showErrorMessage="1" error="Nem megfelelő mennyiség!" prompt="Kérjük adja meg a rendelni kívánt mennyiséget!" sqref="Z11:Z311" xr:uid="{00000000-0002-0000-0100-000000000000}">
      <formula1>1</formula1>
      <formula2>1000</formula2>
    </dataValidation>
    <dataValidation type="list" allowBlank="1" showInputMessage="1" showErrorMessage="1" error="Kérem válaszzon a listából!" sqref="Z11:Z311" xr:uid="{00000000-0002-0000-0100-000001000000}">
      <formula1>"20,30,40"</formula1>
    </dataValidation>
    <dataValidation type="whole" allowBlank="1" showInputMessage="1" showErrorMessage="1" error="Nem megfelelő érték!" prompt="mm" sqref="D11:T310" xr:uid="{00000000-0002-0000-0100-000002000000}">
      <formula1>1</formula1>
      <formula2>1000000</formula2>
    </dataValidation>
    <dataValidation type="list" allowBlank="1" showErrorMessage="1" error="Nem megfelelő érték!" prompt="Kérjük válasszon légtömörség értéket a lenyíló listából!" sqref="U11:U310" xr:uid="{00000000-0002-0000-0100-000003000000}">
      <formula1>Légtömörség</formula1>
    </dataValidation>
    <dataValidation type="list" allowBlank="1" showErrorMessage="1" error="Kérjük  a lenyíló listából válasszon lemezvastagság értéket!" prompt="Kérjük válasszon lemezvastagság értéket a lenyíló listából!" sqref="V11:V310" xr:uid="{00000000-0002-0000-0100-000008000000}">
      <formula1>Lemezvastagság</formula1>
    </dataValidation>
    <dataValidation type="list" allowBlank="1" showErrorMessage="1" error="Kérjük a lenyíló listából válasszon keretméretet!" prompt="Kérjük válasszon keretméretet a lenyíló listából!" sqref="W11:Y310" xr:uid="{00000000-0002-0000-0100-00000A000000}">
      <formula1>Keret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:J160"/>
  <sheetViews>
    <sheetView zoomScaleNormal="100" workbookViewId="0">
      <selection activeCell="I9" sqref="I9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50.5" style="1" customWidth="1"/>
    <col min="5" max="5" width="15.5" style="1" customWidth="1"/>
    <col min="6" max="6" width="5.5" style="1" customWidth="1"/>
    <col min="7" max="7" width="7.5" style="1" customWidth="1"/>
    <col min="8" max="8" width="40.5" style="1" customWidth="1"/>
    <col min="9" max="9" width="16.5" style="1" customWidth="1"/>
    <col min="10" max="10" width="16.5" style="1" hidden="1" customWidth="1"/>
    <col min="11" max="16384" width="9" style="1" hidden="1"/>
  </cols>
  <sheetData>
    <row r="1" spans="2:9" ht="55.75" customHeight="1" x14ac:dyDescent="0.3">
      <c r="C1" s="15"/>
      <c r="D1" s="8" t="s">
        <v>300</v>
      </c>
      <c r="G1" s="4"/>
    </row>
    <row r="2" spans="2:9" ht="42.75" customHeight="1" x14ac:dyDescent="0.3">
      <c r="C2" s="46"/>
      <c r="D2" s="44"/>
      <c r="G2" s="4"/>
    </row>
    <row r="3" spans="2:9" ht="30" customHeight="1" x14ac:dyDescent="0.2">
      <c r="C3" s="45"/>
    </row>
    <row r="4" spans="2:9" ht="30" customHeight="1" x14ac:dyDescent="0.2">
      <c r="C4" s="45"/>
    </row>
    <row r="5" spans="2:9" ht="30" customHeight="1" x14ac:dyDescent="0.2">
      <c r="B5" s="80" t="s">
        <v>298</v>
      </c>
      <c r="C5" s="80"/>
    </row>
    <row r="6" spans="2:9" x14ac:dyDescent="0.2">
      <c r="B6" s="80"/>
      <c r="C6" s="80"/>
    </row>
    <row r="7" spans="2:9" x14ac:dyDescent="0.2">
      <c r="B7" s="40"/>
      <c r="C7" s="40"/>
    </row>
    <row r="8" spans="2:9" x14ac:dyDescent="0.2"/>
    <row r="9" spans="2:9" x14ac:dyDescent="0.2"/>
    <row r="10" spans="2:9" ht="30" customHeight="1" x14ac:dyDescent="0.2">
      <c r="C10" s="5" t="s">
        <v>38</v>
      </c>
      <c r="D10" s="5" t="s">
        <v>37</v>
      </c>
      <c r="E10" s="5" t="s">
        <v>32</v>
      </c>
      <c r="F10" s="5" t="s">
        <v>284</v>
      </c>
      <c r="G10" s="7" t="s">
        <v>354</v>
      </c>
      <c r="H10" s="5" t="s">
        <v>6</v>
      </c>
      <c r="I10" s="6"/>
    </row>
    <row r="11" spans="2:9" ht="30" customHeight="1" thickBot="1" x14ac:dyDescent="0.25">
      <c r="B11" s="18">
        <v>1</v>
      </c>
      <c r="C11" s="16"/>
      <c r="D11" s="17"/>
      <c r="E11" s="17"/>
      <c r="F11" s="37" t="str">
        <f>IFERROR(VLOOKUP(Zsalu[[#This Row],[Cikk megnevezés]],Adat!AU:AV,2,0),"")</f>
        <v/>
      </c>
      <c r="G11" s="10"/>
      <c r="H11" s="9"/>
    </row>
    <row r="12" spans="2:9" ht="30" customHeight="1" thickBot="1" x14ac:dyDescent="0.25">
      <c r="B12" s="18">
        <v>2</v>
      </c>
      <c r="C12" s="16"/>
      <c r="D12" s="17"/>
      <c r="E12" s="17"/>
      <c r="F12" s="37" t="str">
        <f>IFERROR(VLOOKUP(Zsalu[[#This Row],[Cikk megnevezés]],Adat!AU:AV,2,0),"")</f>
        <v/>
      </c>
      <c r="G12" s="10"/>
      <c r="H12" s="9"/>
    </row>
    <row r="13" spans="2:9" ht="30" customHeight="1" thickBot="1" x14ac:dyDescent="0.25">
      <c r="B13" s="18">
        <v>3</v>
      </c>
      <c r="C13" s="16"/>
      <c r="D13" s="17"/>
      <c r="E13" s="17"/>
      <c r="F13" s="37" t="str">
        <f>IFERROR(VLOOKUP(Zsalu[[#This Row],[Cikk megnevezés]],Adat!AU:AV,2,0),"")</f>
        <v/>
      </c>
      <c r="G13" s="10"/>
      <c r="H13" s="9"/>
    </row>
    <row r="14" spans="2:9" ht="30" customHeight="1" thickBot="1" x14ac:dyDescent="0.25">
      <c r="B14" s="18">
        <v>4</v>
      </c>
      <c r="C14" s="16"/>
      <c r="D14" s="17"/>
      <c r="E14" s="17"/>
      <c r="F14" s="37" t="str">
        <f>IFERROR(VLOOKUP(Zsalu[[#This Row],[Cikk megnevezés]],Adat!AU:AV,2,0),"")</f>
        <v/>
      </c>
      <c r="G14" s="10"/>
      <c r="H14" s="9"/>
    </row>
    <row r="15" spans="2:9" ht="30" customHeight="1" thickBot="1" x14ac:dyDescent="0.25">
      <c r="B15" s="18">
        <v>5</v>
      </c>
      <c r="C15" s="16"/>
      <c r="D15" s="17"/>
      <c r="E15" s="17"/>
      <c r="F15" s="37" t="str">
        <f>IFERROR(VLOOKUP(Zsalu[[#This Row],[Cikk megnevezés]],Adat!AU:AV,2,0),"")</f>
        <v/>
      </c>
      <c r="G15" s="10"/>
      <c r="H15" s="9"/>
    </row>
    <row r="16" spans="2:9" ht="30" customHeight="1" thickBot="1" x14ac:dyDescent="0.25">
      <c r="B16" s="18">
        <v>6</v>
      </c>
      <c r="C16" s="16"/>
      <c r="D16" s="17"/>
      <c r="E16" s="17"/>
      <c r="F16" s="37" t="str">
        <f>IFERROR(VLOOKUP(Zsalu[[#This Row],[Cikk megnevezés]],Adat!AU:AV,2,0),"")</f>
        <v/>
      </c>
      <c r="G16" s="10"/>
      <c r="H16" s="9"/>
    </row>
    <row r="17" spans="2:8" ht="30" customHeight="1" thickBot="1" x14ac:dyDescent="0.25">
      <c r="B17" s="18">
        <v>7</v>
      </c>
      <c r="C17" s="16"/>
      <c r="D17" s="17"/>
      <c r="E17" s="17"/>
      <c r="F17" s="37" t="str">
        <f>IFERROR(VLOOKUP(Zsalu[[#This Row],[Cikk megnevezés]],Adat!AU:AV,2,0),"")</f>
        <v/>
      </c>
      <c r="G17" s="10"/>
      <c r="H17" s="9"/>
    </row>
    <row r="18" spans="2:8" ht="30" customHeight="1" thickBot="1" x14ac:dyDescent="0.25">
      <c r="B18" s="18">
        <v>8</v>
      </c>
      <c r="C18" s="16"/>
      <c r="D18" s="17"/>
      <c r="E18" s="17"/>
      <c r="F18" s="37" t="str">
        <f>IFERROR(VLOOKUP(Zsalu[[#This Row],[Cikk megnevezés]],Adat!AU:AV,2,0),"")</f>
        <v/>
      </c>
      <c r="G18" s="10"/>
      <c r="H18" s="9"/>
    </row>
    <row r="19" spans="2:8" ht="30" customHeight="1" thickBot="1" x14ac:dyDescent="0.25">
      <c r="B19" s="18">
        <v>9</v>
      </c>
      <c r="C19" s="16"/>
      <c r="D19" s="17"/>
      <c r="E19" s="17"/>
      <c r="F19" s="37" t="str">
        <f>IFERROR(VLOOKUP(Zsalu[[#This Row],[Cikk megnevezés]],Adat!AU:AV,2,0),"")</f>
        <v/>
      </c>
      <c r="G19" s="10"/>
      <c r="H19" s="9"/>
    </row>
    <row r="20" spans="2:8" ht="30" customHeight="1" thickBot="1" x14ac:dyDescent="0.25">
      <c r="B20" s="18">
        <v>10</v>
      </c>
      <c r="C20" s="16"/>
      <c r="D20" s="17"/>
      <c r="E20" s="17"/>
      <c r="F20" s="37" t="str">
        <f>IFERROR(VLOOKUP(Zsalu[[#This Row],[Cikk megnevezés]],Adat!AU:AV,2,0),"")</f>
        <v/>
      </c>
      <c r="G20" s="10"/>
      <c r="H20" s="9"/>
    </row>
    <row r="21" spans="2:8" ht="30" customHeight="1" thickBot="1" x14ac:dyDescent="0.25">
      <c r="B21" s="18">
        <v>11</v>
      </c>
      <c r="C21" s="16"/>
      <c r="D21" s="17"/>
      <c r="E21" s="17"/>
      <c r="F21" s="37" t="str">
        <f>IFERROR(VLOOKUP(Zsalu[[#This Row],[Cikk megnevezés]],Adat!AU:AV,2,0),"")</f>
        <v/>
      </c>
      <c r="G21" s="10"/>
      <c r="H21" s="9"/>
    </row>
    <row r="22" spans="2:8" ht="30" customHeight="1" thickBot="1" x14ac:dyDescent="0.25">
      <c r="B22" s="18">
        <v>12</v>
      </c>
      <c r="C22" s="16"/>
      <c r="D22" s="17"/>
      <c r="E22" s="17"/>
      <c r="F22" s="37" t="str">
        <f>IFERROR(VLOOKUP(Zsalu[[#This Row],[Cikk megnevezés]],Adat!AU:AV,2,0),"")</f>
        <v/>
      </c>
      <c r="G22" s="10"/>
      <c r="H22" s="9"/>
    </row>
    <row r="23" spans="2:8" ht="30" customHeight="1" thickBot="1" x14ac:dyDescent="0.25">
      <c r="B23" s="18">
        <v>13</v>
      </c>
      <c r="C23" s="16"/>
      <c r="D23" s="17"/>
      <c r="E23" s="17"/>
      <c r="F23" s="37" t="str">
        <f>IFERROR(VLOOKUP(Zsalu[[#This Row],[Cikk megnevezés]],Adat!AU:AV,2,0),"")</f>
        <v/>
      </c>
      <c r="G23" s="10"/>
      <c r="H23" s="9"/>
    </row>
    <row r="24" spans="2:8" ht="30" customHeight="1" thickBot="1" x14ac:dyDescent="0.25">
      <c r="B24" s="18">
        <v>14</v>
      </c>
      <c r="C24" s="16"/>
      <c r="D24" s="17"/>
      <c r="E24" s="17"/>
      <c r="F24" s="37" t="str">
        <f>IFERROR(VLOOKUP(Zsalu[[#This Row],[Cikk megnevezés]],Adat!AU:AV,2,0),"")</f>
        <v/>
      </c>
      <c r="G24" s="10"/>
      <c r="H24" s="9"/>
    </row>
    <row r="25" spans="2:8" ht="30" customHeight="1" thickBot="1" x14ac:dyDescent="0.25">
      <c r="B25" s="18">
        <v>15</v>
      </c>
      <c r="C25" s="16"/>
      <c r="D25" s="17"/>
      <c r="E25" s="17"/>
      <c r="F25" s="37" t="str">
        <f>IFERROR(VLOOKUP(Zsalu[[#This Row],[Cikk megnevezés]],Adat!AU:AV,2,0),"")</f>
        <v/>
      </c>
      <c r="G25" s="10"/>
      <c r="H25" s="9"/>
    </row>
    <row r="26" spans="2:8" ht="30" customHeight="1" thickBot="1" x14ac:dyDescent="0.25">
      <c r="B26" s="18">
        <v>16</v>
      </c>
      <c r="C26" s="16"/>
      <c r="D26" s="17"/>
      <c r="E26" s="17"/>
      <c r="F26" s="37" t="str">
        <f>IFERROR(VLOOKUP(Zsalu[[#This Row],[Cikk megnevezés]],Adat!AU:AV,2,0),"")</f>
        <v/>
      </c>
      <c r="G26" s="10"/>
      <c r="H26" s="9"/>
    </row>
    <row r="27" spans="2:8" ht="30" customHeight="1" thickBot="1" x14ac:dyDescent="0.25">
      <c r="B27" s="18">
        <v>17</v>
      </c>
      <c r="C27" s="16"/>
      <c r="D27" s="17"/>
      <c r="E27" s="17"/>
      <c r="F27" s="37" t="str">
        <f>IFERROR(VLOOKUP(Zsalu[[#This Row],[Cikk megnevezés]],Adat!AU:AV,2,0),"")</f>
        <v/>
      </c>
      <c r="G27" s="10"/>
      <c r="H27" s="9"/>
    </row>
    <row r="28" spans="2:8" ht="30" customHeight="1" thickBot="1" x14ac:dyDescent="0.25">
      <c r="B28" s="18">
        <v>18</v>
      </c>
      <c r="C28" s="16"/>
      <c r="D28" s="17"/>
      <c r="E28" s="17"/>
      <c r="F28" s="37" t="str">
        <f>IFERROR(VLOOKUP(Zsalu[[#This Row],[Cikk megnevezés]],Adat!AU:AV,2,0),"")</f>
        <v/>
      </c>
      <c r="G28" s="10"/>
      <c r="H28" s="9"/>
    </row>
    <row r="29" spans="2:8" ht="30" customHeight="1" thickBot="1" x14ac:dyDescent="0.25">
      <c r="B29" s="18">
        <v>19</v>
      </c>
      <c r="C29" s="16"/>
      <c r="D29" s="17"/>
      <c r="E29" s="17"/>
      <c r="F29" s="37" t="str">
        <f>IFERROR(VLOOKUP(Zsalu[[#This Row],[Cikk megnevezés]],Adat!AU:AV,2,0),"")</f>
        <v/>
      </c>
      <c r="G29" s="10"/>
      <c r="H29" s="9"/>
    </row>
    <row r="30" spans="2:8" ht="30" customHeight="1" thickBot="1" x14ac:dyDescent="0.25">
      <c r="B30" s="18">
        <v>20</v>
      </c>
      <c r="C30" s="16"/>
      <c r="D30" s="17"/>
      <c r="E30" s="17"/>
      <c r="F30" s="37" t="str">
        <f>IFERROR(VLOOKUP(Zsalu[[#This Row],[Cikk megnevezés]],Adat!AU:AV,2,0),"")</f>
        <v/>
      </c>
      <c r="G30" s="10"/>
      <c r="H30" s="9"/>
    </row>
    <row r="31" spans="2:8" ht="30" customHeight="1" thickBot="1" x14ac:dyDescent="0.25">
      <c r="B31" s="18">
        <v>21</v>
      </c>
      <c r="C31" s="16"/>
      <c r="D31" s="17"/>
      <c r="E31" s="17"/>
      <c r="F31" s="37" t="str">
        <f>IFERROR(VLOOKUP(Zsalu[[#This Row],[Cikk megnevezés]],Adat!AU:AV,2,0),"")</f>
        <v/>
      </c>
      <c r="G31" s="10"/>
      <c r="H31" s="9"/>
    </row>
    <row r="32" spans="2:8" ht="30" customHeight="1" thickBot="1" x14ac:dyDescent="0.25">
      <c r="B32" s="18">
        <v>22</v>
      </c>
      <c r="C32" s="16"/>
      <c r="D32" s="17"/>
      <c r="E32" s="17"/>
      <c r="F32" s="37" t="str">
        <f>IFERROR(VLOOKUP(Zsalu[[#This Row],[Cikk megnevezés]],Adat!AU:AV,2,0),"")</f>
        <v/>
      </c>
      <c r="G32" s="10"/>
      <c r="H32" s="9"/>
    </row>
    <row r="33" spans="2:8" ht="30" customHeight="1" thickBot="1" x14ac:dyDescent="0.25">
      <c r="B33" s="18">
        <v>23</v>
      </c>
      <c r="C33" s="16"/>
      <c r="D33" s="17"/>
      <c r="E33" s="17"/>
      <c r="F33" s="37" t="str">
        <f>IFERROR(VLOOKUP(Zsalu[[#This Row],[Cikk megnevezés]],Adat!AU:AV,2,0),"")</f>
        <v/>
      </c>
      <c r="G33" s="10"/>
      <c r="H33" s="9"/>
    </row>
    <row r="34" spans="2:8" ht="30" customHeight="1" thickBot="1" x14ac:dyDescent="0.25">
      <c r="B34" s="18">
        <v>24</v>
      </c>
      <c r="C34" s="16"/>
      <c r="D34" s="17"/>
      <c r="E34" s="17"/>
      <c r="F34" s="37" t="str">
        <f>IFERROR(VLOOKUP(Zsalu[[#This Row],[Cikk megnevezés]],Adat!AU:AV,2,0),"")</f>
        <v/>
      </c>
      <c r="G34" s="10"/>
      <c r="H34" s="9"/>
    </row>
    <row r="35" spans="2:8" ht="30" customHeight="1" thickBot="1" x14ac:dyDescent="0.25">
      <c r="B35" s="18">
        <v>25</v>
      </c>
      <c r="C35" s="16"/>
      <c r="D35" s="17"/>
      <c r="E35" s="17"/>
      <c r="F35" s="37" t="str">
        <f>IFERROR(VLOOKUP(Zsalu[[#This Row],[Cikk megnevezés]],Adat!AU:AV,2,0),"")</f>
        <v/>
      </c>
      <c r="G35" s="10"/>
      <c r="H35" s="9"/>
    </row>
    <row r="36" spans="2:8" ht="30" customHeight="1" thickBot="1" x14ac:dyDescent="0.25">
      <c r="B36" s="18">
        <v>26</v>
      </c>
      <c r="C36" s="16"/>
      <c r="D36" s="17"/>
      <c r="E36" s="17"/>
      <c r="F36" s="37" t="str">
        <f>IFERROR(VLOOKUP(Zsalu[[#This Row],[Cikk megnevezés]],Adat!AU:AV,2,0),"")</f>
        <v/>
      </c>
      <c r="G36" s="10"/>
      <c r="H36" s="9"/>
    </row>
    <row r="37" spans="2:8" ht="30" customHeight="1" thickBot="1" x14ac:dyDescent="0.25">
      <c r="B37" s="18">
        <v>27</v>
      </c>
      <c r="C37" s="16"/>
      <c r="D37" s="17"/>
      <c r="E37" s="17"/>
      <c r="F37" s="37" t="str">
        <f>IFERROR(VLOOKUP(Zsalu[[#This Row],[Cikk megnevezés]],Adat!AU:AV,2,0),"")</f>
        <v/>
      </c>
      <c r="G37" s="10"/>
      <c r="H37" s="9"/>
    </row>
    <row r="38" spans="2:8" ht="30" customHeight="1" thickBot="1" x14ac:dyDescent="0.25">
      <c r="B38" s="18">
        <v>28</v>
      </c>
      <c r="C38" s="16"/>
      <c r="D38" s="17"/>
      <c r="E38" s="17"/>
      <c r="F38" s="37" t="str">
        <f>IFERROR(VLOOKUP(Zsalu[[#This Row],[Cikk megnevezés]],Adat!AU:AV,2,0),"")</f>
        <v/>
      </c>
      <c r="G38" s="10"/>
      <c r="H38" s="9"/>
    </row>
    <row r="39" spans="2:8" ht="30" customHeight="1" thickBot="1" x14ac:dyDescent="0.25">
      <c r="B39" s="18">
        <v>29</v>
      </c>
      <c r="C39" s="16"/>
      <c r="D39" s="17"/>
      <c r="E39" s="17"/>
      <c r="F39" s="37" t="str">
        <f>IFERROR(VLOOKUP(Zsalu[[#This Row],[Cikk megnevezés]],Adat!AU:AV,2,0),"")</f>
        <v/>
      </c>
      <c r="G39" s="10"/>
      <c r="H39" s="9"/>
    </row>
    <row r="40" spans="2:8" ht="30" customHeight="1" thickBot="1" x14ac:dyDescent="0.25">
      <c r="B40" s="18">
        <v>30</v>
      </c>
      <c r="C40" s="16"/>
      <c r="D40" s="17"/>
      <c r="E40" s="17"/>
      <c r="F40" s="37" t="str">
        <f>IFERROR(VLOOKUP(Zsalu[[#This Row],[Cikk megnevezés]],Adat!AU:AV,2,0),"")</f>
        <v/>
      </c>
      <c r="G40" s="10"/>
      <c r="H40" s="9"/>
    </row>
    <row r="41" spans="2:8" ht="30" customHeight="1" thickBot="1" x14ac:dyDescent="0.25">
      <c r="B41" s="18">
        <v>31</v>
      </c>
      <c r="C41" s="16"/>
      <c r="D41" s="17"/>
      <c r="E41" s="17"/>
      <c r="F41" s="37" t="str">
        <f>IFERROR(VLOOKUP(Zsalu[[#This Row],[Cikk megnevezés]],Adat!AU:AV,2,0),"")</f>
        <v/>
      </c>
      <c r="G41" s="10"/>
      <c r="H41" s="9"/>
    </row>
    <row r="42" spans="2:8" ht="30" customHeight="1" thickBot="1" x14ac:dyDescent="0.25">
      <c r="B42" s="18">
        <v>32</v>
      </c>
      <c r="C42" s="16"/>
      <c r="D42" s="17"/>
      <c r="E42" s="17"/>
      <c r="F42" s="37" t="str">
        <f>IFERROR(VLOOKUP(Zsalu[[#This Row],[Cikk megnevezés]],Adat!AU:AV,2,0),"")</f>
        <v/>
      </c>
      <c r="G42" s="10"/>
      <c r="H42" s="9"/>
    </row>
    <row r="43" spans="2:8" ht="30" customHeight="1" thickBot="1" x14ac:dyDescent="0.25">
      <c r="B43" s="18">
        <v>33</v>
      </c>
      <c r="C43" s="16"/>
      <c r="D43" s="17"/>
      <c r="E43" s="17"/>
      <c r="F43" s="37" t="str">
        <f>IFERROR(VLOOKUP(Zsalu[[#This Row],[Cikk megnevezés]],Adat!AU:AV,2,0),"")</f>
        <v/>
      </c>
      <c r="G43" s="10"/>
      <c r="H43" s="9"/>
    </row>
    <row r="44" spans="2:8" ht="30" customHeight="1" thickBot="1" x14ac:dyDescent="0.25">
      <c r="B44" s="18">
        <v>34</v>
      </c>
      <c r="C44" s="16"/>
      <c r="D44" s="17"/>
      <c r="E44" s="17"/>
      <c r="F44" s="37" t="str">
        <f>IFERROR(VLOOKUP(Zsalu[[#This Row],[Cikk megnevezés]],Adat!AU:AV,2,0),"")</f>
        <v/>
      </c>
      <c r="G44" s="10"/>
      <c r="H44" s="9"/>
    </row>
    <row r="45" spans="2:8" ht="30" customHeight="1" thickBot="1" x14ac:dyDescent="0.25">
      <c r="B45" s="18">
        <v>35</v>
      </c>
      <c r="C45" s="16"/>
      <c r="D45" s="17"/>
      <c r="E45" s="17"/>
      <c r="F45" s="37" t="str">
        <f>IFERROR(VLOOKUP(Zsalu[[#This Row],[Cikk megnevezés]],Adat!AU:AV,2,0),"")</f>
        <v/>
      </c>
      <c r="G45" s="10"/>
      <c r="H45" s="9"/>
    </row>
    <row r="46" spans="2:8" ht="30" customHeight="1" thickBot="1" x14ac:dyDescent="0.25">
      <c r="B46" s="18">
        <v>36</v>
      </c>
      <c r="C46" s="16"/>
      <c r="D46" s="17"/>
      <c r="E46" s="17"/>
      <c r="F46" s="37" t="str">
        <f>IFERROR(VLOOKUP(Zsalu[[#This Row],[Cikk megnevezés]],Adat!AU:AV,2,0),"")</f>
        <v/>
      </c>
      <c r="G46" s="10"/>
      <c r="H46" s="9"/>
    </row>
    <row r="47" spans="2:8" ht="30" customHeight="1" thickBot="1" x14ac:dyDescent="0.25">
      <c r="B47" s="18">
        <v>37</v>
      </c>
      <c r="C47" s="16"/>
      <c r="D47" s="17"/>
      <c r="E47" s="17"/>
      <c r="F47" s="37" t="str">
        <f>IFERROR(VLOOKUP(Zsalu[[#This Row],[Cikk megnevezés]],Adat!AU:AV,2,0),"")</f>
        <v/>
      </c>
      <c r="G47" s="10"/>
      <c r="H47" s="9"/>
    </row>
    <row r="48" spans="2:8" ht="30" customHeight="1" thickBot="1" x14ac:dyDescent="0.25">
      <c r="B48" s="18">
        <v>38</v>
      </c>
      <c r="C48" s="16"/>
      <c r="D48" s="17"/>
      <c r="E48" s="17"/>
      <c r="F48" s="37" t="str">
        <f>IFERROR(VLOOKUP(Zsalu[[#This Row],[Cikk megnevezés]],Adat!AU:AV,2,0),"")</f>
        <v/>
      </c>
      <c r="G48" s="10"/>
      <c r="H48" s="9"/>
    </row>
    <row r="49" spans="2:8" ht="30" customHeight="1" thickBot="1" x14ac:dyDescent="0.25">
      <c r="B49" s="18">
        <v>39</v>
      </c>
      <c r="C49" s="16"/>
      <c r="D49" s="17"/>
      <c r="E49" s="17"/>
      <c r="F49" s="37" t="str">
        <f>IFERROR(VLOOKUP(Zsalu[[#This Row],[Cikk megnevezés]],Adat!AU:AV,2,0),"")</f>
        <v/>
      </c>
      <c r="G49" s="10"/>
      <c r="H49" s="9"/>
    </row>
    <row r="50" spans="2:8" ht="30" customHeight="1" thickBot="1" x14ac:dyDescent="0.25">
      <c r="B50" s="18">
        <v>40</v>
      </c>
      <c r="C50" s="16"/>
      <c r="D50" s="17"/>
      <c r="E50" s="17"/>
      <c r="F50" s="37" t="str">
        <f>IFERROR(VLOOKUP(Zsalu[[#This Row],[Cikk megnevezés]],Adat!AU:AV,2,0),"")</f>
        <v/>
      </c>
      <c r="G50" s="10"/>
      <c r="H50" s="9"/>
    </row>
    <row r="51" spans="2:8" ht="30" customHeight="1" thickBot="1" x14ac:dyDescent="0.25">
      <c r="B51" s="18">
        <v>41</v>
      </c>
      <c r="C51" s="16"/>
      <c r="D51" s="17"/>
      <c r="E51" s="17"/>
      <c r="F51" s="37" t="str">
        <f>IFERROR(VLOOKUP(Zsalu[[#This Row],[Cikk megnevezés]],Adat!AU:AV,2,0),"")</f>
        <v/>
      </c>
      <c r="G51" s="10"/>
      <c r="H51" s="9"/>
    </row>
    <row r="52" spans="2:8" ht="30" customHeight="1" thickBot="1" x14ac:dyDescent="0.25">
      <c r="B52" s="18">
        <v>42</v>
      </c>
      <c r="C52" s="16"/>
      <c r="D52" s="17"/>
      <c r="E52" s="17"/>
      <c r="F52" s="37" t="str">
        <f>IFERROR(VLOOKUP(Zsalu[[#This Row],[Cikk megnevezés]],Adat!AU:AV,2,0),"")</f>
        <v/>
      </c>
      <c r="G52" s="10"/>
      <c r="H52" s="9"/>
    </row>
    <row r="53" spans="2:8" ht="30" customHeight="1" thickBot="1" x14ac:dyDescent="0.25">
      <c r="B53" s="18">
        <v>43</v>
      </c>
      <c r="C53" s="16"/>
      <c r="D53" s="17"/>
      <c r="E53" s="17"/>
      <c r="F53" s="37" t="str">
        <f>IFERROR(VLOOKUP(Zsalu[[#This Row],[Cikk megnevezés]],Adat!AU:AV,2,0),"")</f>
        <v/>
      </c>
      <c r="G53" s="10"/>
      <c r="H53" s="9"/>
    </row>
    <row r="54" spans="2:8" ht="30" customHeight="1" thickBot="1" x14ac:dyDescent="0.25">
      <c r="B54" s="18">
        <v>44</v>
      </c>
      <c r="C54" s="16"/>
      <c r="D54" s="17"/>
      <c r="E54" s="17"/>
      <c r="F54" s="37" t="str">
        <f>IFERROR(VLOOKUP(Zsalu[[#This Row],[Cikk megnevezés]],Adat!AU:AV,2,0),"")</f>
        <v/>
      </c>
      <c r="G54" s="10"/>
      <c r="H54" s="9"/>
    </row>
    <row r="55" spans="2:8" ht="30" customHeight="1" thickBot="1" x14ac:dyDescent="0.25">
      <c r="B55" s="18">
        <v>45</v>
      </c>
      <c r="C55" s="16"/>
      <c r="D55" s="17"/>
      <c r="E55" s="17"/>
      <c r="F55" s="37" t="str">
        <f>IFERROR(VLOOKUP(Zsalu[[#This Row],[Cikk megnevezés]],Adat!AU:AV,2,0),"")</f>
        <v/>
      </c>
      <c r="G55" s="10"/>
      <c r="H55" s="9"/>
    </row>
    <row r="56" spans="2:8" ht="30" customHeight="1" thickBot="1" x14ac:dyDescent="0.25">
      <c r="B56" s="18">
        <v>46</v>
      </c>
      <c r="C56" s="16"/>
      <c r="D56" s="17"/>
      <c r="E56" s="17"/>
      <c r="F56" s="37" t="str">
        <f>IFERROR(VLOOKUP(Zsalu[[#This Row],[Cikk megnevezés]],Adat!AU:AV,2,0),"")</f>
        <v/>
      </c>
      <c r="G56" s="10"/>
      <c r="H56" s="9"/>
    </row>
    <row r="57" spans="2:8" ht="30" customHeight="1" thickBot="1" x14ac:dyDescent="0.25">
      <c r="B57" s="18">
        <v>47</v>
      </c>
      <c r="C57" s="16"/>
      <c r="D57" s="17"/>
      <c r="E57" s="17"/>
      <c r="F57" s="37" t="str">
        <f>IFERROR(VLOOKUP(Zsalu[[#This Row],[Cikk megnevezés]],Adat!AU:AV,2,0),"")</f>
        <v/>
      </c>
      <c r="G57" s="10"/>
      <c r="H57" s="9"/>
    </row>
    <row r="58" spans="2:8" ht="30" customHeight="1" thickBot="1" x14ac:dyDescent="0.25">
      <c r="B58" s="18">
        <v>48</v>
      </c>
      <c r="C58" s="16"/>
      <c r="D58" s="17"/>
      <c r="E58" s="17"/>
      <c r="F58" s="37" t="str">
        <f>IFERROR(VLOOKUP(Zsalu[[#This Row],[Cikk megnevezés]],Adat!AU:AV,2,0),"")</f>
        <v/>
      </c>
      <c r="G58" s="10"/>
      <c r="H58" s="9"/>
    </row>
    <row r="59" spans="2:8" ht="30" customHeight="1" thickBot="1" x14ac:dyDescent="0.25">
      <c r="B59" s="18">
        <v>49</v>
      </c>
      <c r="C59" s="16"/>
      <c r="D59" s="17"/>
      <c r="E59" s="17"/>
      <c r="F59" s="37" t="str">
        <f>IFERROR(VLOOKUP(Zsalu[[#This Row],[Cikk megnevezés]],Adat!AU:AV,2,0),"")</f>
        <v/>
      </c>
      <c r="G59" s="10"/>
      <c r="H59" s="9"/>
    </row>
    <row r="60" spans="2:8" ht="30" customHeight="1" thickBot="1" x14ac:dyDescent="0.25">
      <c r="B60" s="18">
        <v>50</v>
      </c>
      <c r="C60" s="16"/>
      <c r="D60" s="17"/>
      <c r="E60" s="17"/>
      <c r="F60" s="37" t="str">
        <f>IFERROR(VLOOKUP(Zsalu[[#This Row],[Cikk megnevezés]],Adat!AU:AV,2,0),"")</f>
        <v/>
      </c>
      <c r="G60" s="10"/>
      <c r="H60" s="9"/>
    </row>
    <row r="61" spans="2:8" ht="30" customHeight="1" thickBot="1" x14ac:dyDescent="0.25">
      <c r="B61" s="18">
        <v>51</v>
      </c>
      <c r="C61" s="16"/>
      <c r="D61" s="17"/>
      <c r="E61" s="17"/>
      <c r="F61" s="37" t="str">
        <f>IFERROR(VLOOKUP(Zsalu[[#This Row],[Cikk megnevezés]],Adat!AU:AV,2,0),"")</f>
        <v/>
      </c>
      <c r="G61" s="10"/>
      <c r="H61" s="9"/>
    </row>
    <row r="62" spans="2:8" ht="30" customHeight="1" thickBot="1" x14ac:dyDescent="0.25">
      <c r="B62" s="18">
        <v>52</v>
      </c>
      <c r="C62" s="16"/>
      <c r="D62" s="17"/>
      <c r="E62" s="17"/>
      <c r="F62" s="37" t="str">
        <f>IFERROR(VLOOKUP(Zsalu[[#This Row],[Cikk megnevezés]],Adat!AU:AV,2,0),"")</f>
        <v/>
      </c>
      <c r="G62" s="10"/>
      <c r="H62" s="9"/>
    </row>
    <row r="63" spans="2:8" ht="30" customHeight="1" thickBot="1" x14ac:dyDescent="0.25">
      <c r="B63" s="18">
        <v>53</v>
      </c>
      <c r="C63" s="16"/>
      <c r="D63" s="17"/>
      <c r="E63" s="17"/>
      <c r="F63" s="37" t="str">
        <f>IFERROR(VLOOKUP(Zsalu[[#This Row],[Cikk megnevezés]],Adat!AU:AV,2,0),"")</f>
        <v/>
      </c>
      <c r="G63" s="10"/>
      <c r="H63" s="9"/>
    </row>
    <row r="64" spans="2:8" ht="30" customHeight="1" thickBot="1" x14ac:dyDescent="0.25">
      <c r="B64" s="18">
        <v>54</v>
      </c>
      <c r="C64" s="16"/>
      <c r="D64" s="17"/>
      <c r="E64" s="17"/>
      <c r="F64" s="37" t="str">
        <f>IFERROR(VLOOKUP(Zsalu[[#This Row],[Cikk megnevezés]],Adat!AU:AV,2,0),"")</f>
        <v/>
      </c>
      <c r="G64" s="10"/>
      <c r="H64" s="9"/>
    </row>
    <row r="65" spans="2:8" ht="30" customHeight="1" thickBot="1" x14ac:dyDescent="0.25">
      <c r="B65" s="18">
        <v>55</v>
      </c>
      <c r="C65" s="16"/>
      <c r="D65" s="17"/>
      <c r="E65" s="17"/>
      <c r="F65" s="37" t="str">
        <f>IFERROR(VLOOKUP(Zsalu[[#This Row],[Cikk megnevezés]],Adat!AU:AV,2,0),"")</f>
        <v/>
      </c>
      <c r="G65" s="10"/>
      <c r="H65" s="9"/>
    </row>
    <row r="66" spans="2:8" ht="30" customHeight="1" thickBot="1" x14ac:dyDescent="0.25">
      <c r="B66" s="18">
        <v>56</v>
      </c>
      <c r="C66" s="16"/>
      <c r="D66" s="17"/>
      <c r="E66" s="17"/>
      <c r="F66" s="37" t="str">
        <f>IFERROR(VLOOKUP(Zsalu[[#This Row],[Cikk megnevezés]],Adat!AU:AV,2,0),"")</f>
        <v/>
      </c>
      <c r="G66" s="10"/>
      <c r="H66" s="9"/>
    </row>
    <row r="67" spans="2:8" ht="30" customHeight="1" thickBot="1" x14ac:dyDescent="0.25">
      <c r="B67" s="18">
        <v>57</v>
      </c>
      <c r="C67" s="16"/>
      <c r="D67" s="17"/>
      <c r="E67" s="17"/>
      <c r="F67" s="37" t="str">
        <f>IFERROR(VLOOKUP(Zsalu[[#This Row],[Cikk megnevezés]],Adat!AU:AV,2,0),"")</f>
        <v/>
      </c>
      <c r="G67" s="10"/>
      <c r="H67" s="9"/>
    </row>
    <row r="68" spans="2:8" ht="30" customHeight="1" thickBot="1" x14ac:dyDescent="0.25">
      <c r="B68" s="18">
        <v>58</v>
      </c>
      <c r="C68" s="16"/>
      <c r="D68" s="17"/>
      <c r="E68" s="17"/>
      <c r="F68" s="37" t="str">
        <f>IFERROR(VLOOKUP(Zsalu[[#This Row],[Cikk megnevezés]],Adat!AU:AV,2,0),"")</f>
        <v/>
      </c>
      <c r="G68" s="10"/>
      <c r="H68" s="9"/>
    </row>
    <row r="69" spans="2:8" ht="30" customHeight="1" thickBot="1" x14ac:dyDescent="0.25">
      <c r="B69" s="18">
        <v>59</v>
      </c>
      <c r="C69" s="16"/>
      <c r="D69" s="17"/>
      <c r="E69" s="17"/>
      <c r="F69" s="37" t="str">
        <f>IFERROR(VLOOKUP(Zsalu[[#This Row],[Cikk megnevezés]],Adat!AU:AV,2,0),"")</f>
        <v/>
      </c>
      <c r="G69" s="10"/>
      <c r="H69" s="9"/>
    </row>
    <row r="70" spans="2:8" ht="30" customHeight="1" thickBot="1" x14ac:dyDescent="0.25">
      <c r="B70" s="18">
        <v>60</v>
      </c>
      <c r="C70" s="16"/>
      <c r="D70" s="17"/>
      <c r="E70" s="17"/>
      <c r="F70" s="37" t="str">
        <f>IFERROR(VLOOKUP(Zsalu[[#This Row],[Cikk megnevezés]],Adat!AU:AV,2,0),"")</f>
        <v/>
      </c>
      <c r="G70" s="10"/>
      <c r="H70" s="9"/>
    </row>
    <row r="71" spans="2:8" ht="30" customHeight="1" thickBot="1" x14ac:dyDescent="0.25">
      <c r="B71" s="18">
        <v>61</v>
      </c>
      <c r="C71" s="16"/>
      <c r="D71" s="17"/>
      <c r="E71" s="17"/>
      <c r="F71" s="37" t="str">
        <f>IFERROR(VLOOKUP(Zsalu[[#This Row],[Cikk megnevezés]],Adat!AU:AV,2,0),"")</f>
        <v/>
      </c>
      <c r="G71" s="10"/>
      <c r="H71" s="9"/>
    </row>
    <row r="72" spans="2:8" ht="30" customHeight="1" thickBot="1" x14ac:dyDescent="0.25">
      <c r="B72" s="18">
        <v>62</v>
      </c>
      <c r="C72" s="16"/>
      <c r="D72" s="17"/>
      <c r="E72" s="17"/>
      <c r="F72" s="37" t="str">
        <f>IFERROR(VLOOKUP(Zsalu[[#This Row],[Cikk megnevezés]],Adat!AU:AV,2,0),"")</f>
        <v/>
      </c>
      <c r="G72" s="10"/>
      <c r="H72" s="9"/>
    </row>
    <row r="73" spans="2:8" ht="30" customHeight="1" thickBot="1" x14ac:dyDescent="0.25">
      <c r="B73" s="18">
        <v>63</v>
      </c>
      <c r="C73" s="16"/>
      <c r="D73" s="17"/>
      <c r="E73" s="17"/>
      <c r="F73" s="37" t="str">
        <f>IFERROR(VLOOKUP(Zsalu[[#This Row],[Cikk megnevezés]],Adat!AU:AV,2,0),"")</f>
        <v/>
      </c>
      <c r="G73" s="10"/>
      <c r="H73" s="9"/>
    </row>
    <row r="74" spans="2:8" ht="30" customHeight="1" thickBot="1" x14ac:dyDescent="0.25">
      <c r="B74" s="18">
        <v>64</v>
      </c>
      <c r="C74" s="16"/>
      <c r="D74" s="17"/>
      <c r="E74" s="17"/>
      <c r="F74" s="37" t="str">
        <f>IFERROR(VLOOKUP(Zsalu[[#This Row],[Cikk megnevezés]],Adat!AU:AV,2,0),"")</f>
        <v/>
      </c>
      <c r="G74" s="10"/>
      <c r="H74" s="9"/>
    </row>
    <row r="75" spans="2:8" ht="30" customHeight="1" thickBot="1" x14ac:dyDescent="0.25">
      <c r="B75" s="18">
        <v>65</v>
      </c>
      <c r="C75" s="16"/>
      <c r="D75" s="17"/>
      <c r="E75" s="17"/>
      <c r="F75" s="37" t="str">
        <f>IFERROR(VLOOKUP(Zsalu[[#This Row],[Cikk megnevezés]],Adat!AU:AV,2,0),"")</f>
        <v/>
      </c>
      <c r="G75" s="10"/>
      <c r="H75" s="9"/>
    </row>
    <row r="76" spans="2:8" ht="30" customHeight="1" thickBot="1" x14ac:dyDescent="0.25">
      <c r="B76" s="18">
        <v>66</v>
      </c>
      <c r="C76" s="16"/>
      <c r="D76" s="17"/>
      <c r="E76" s="17"/>
      <c r="F76" s="37" t="str">
        <f>IFERROR(VLOOKUP(Zsalu[[#This Row],[Cikk megnevezés]],Adat!AU:AV,2,0),"")</f>
        <v/>
      </c>
      <c r="G76" s="10"/>
      <c r="H76" s="9"/>
    </row>
    <row r="77" spans="2:8" ht="30" customHeight="1" thickBot="1" x14ac:dyDescent="0.25">
      <c r="B77" s="18">
        <v>67</v>
      </c>
      <c r="C77" s="16"/>
      <c r="D77" s="17"/>
      <c r="E77" s="17"/>
      <c r="F77" s="37" t="str">
        <f>IFERROR(VLOOKUP(Zsalu[[#This Row],[Cikk megnevezés]],Adat!AU:AV,2,0),"")</f>
        <v/>
      </c>
      <c r="G77" s="10"/>
      <c r="H77" s="9"/>
    </row>
    <row r="78" spans="2:8" ht="30" customHeight="1" thickBot="1" x14ac:dyDescent="0.25">
      <c r="B78" s="18">
        <v>68</v>
      </c>
      <c r="C78" s="16"/>
      <c r="D78" s="17"/>
      <c r="E78" s="17"/>
      <c r="F78" s="37" t="str">
        <f>IFERROR(VLOOKUP(Zsalu[[#This Row],[Cikk megnevezés]],Adat!AU:AV,2,0),"")</f>
        <v/>
      </c>
      <c r="G78" s="10"/>
      <c r="H78" s="9"/>
    </row>
    <row r="79" spans="2:8" ht="30" customHeight="1" thickBot="1" x14ac:dyDescent="0.25">
      <c r="B79" s="18">
        <v>69</v>
      </c>
      <c r="C79" s="16"/>
      <c r="D79" s="17"/>
      <c r="E79" s="17"/>
      <c r="F79" s="37" t="str">
        <f>IFERROR(VLOOKUP(Zsalu[[#This Row],[Cikk megnevezés]],Adat!AU:AV,2,0),"")</f>
        <v/>
      </c>
      <c r="G79" s="10"/>
      <c r="H79" s="9"/>
    </row>
    <row r="80" spans="2:8" ht="30" customHeight="1" thickBot="1" x14ac:dyDescent="0.25">
      <c r="B80" s="18">
        <v>70</v>
      </c>
      <c r="C80" s="16"/>
      <c r="D80" s="17"/>
      <c r="E80" s="17"/>
      <c r="F80" s="37" t="str">
        <f>IFERROR(VLOOKUP(Zsalu[[#This Row],[Cikk megnevezés]],Adat!AU:AV,2,0),"")</f>
        <v/>
      </c>
      <c r="G80" s="10"/>
      <c r="H80" s="9"/>
    </row>
    <row r="81" spans="2:8" ht="30" customHeight="1" thickBot="1" x14ac:dyDescent="0.25">
      <c r="B81" s="18">
        <v>71</v>
      </c>
      <c r="C81" s="16"/>
      <c r="D81" s="17"/>
      <c r="E81" s="17"/>
      <c r="F81" s="37" t="str">
        <f>IFERROR(VLOOKUP(Zsalu[[#This Row],[Cikk megnevezés]],Adat!AU:AV,2,0),"")</f>
        <v/>
      </c>
      <c r="G81" s="10"/>
      <c r="H81" s="9"/>
    </row>
    <row r="82" spans="2:8" ht="30" customHeight="1" thickBot="1" x14ac:dyDescent="0.25">
      <c r="B82" s="18">
        <v>72</v>
      </c>
      <c r="C82" s="16"/>
      <c r="D82" s="17"/>
      <c r="E82" s="17"/>
      <c r="F82" s="37" t="str">
        <f>IFERROR(VLOOKUP(Zsalu[[#This Row],[Cikk megnevezés]],Adat!AU:AV,2,0),"")</f>
        <v/>
      </c>
      <c r="G82" s="10"/>
      <c r="H82" s="9"/>
    </row>
    <row r="83" spans="2:8" ht="30" customHeight="1" thickBot="1" x14ac:dyDescent="0.25">
      <c r="B83" s="18">
        <v>73</v>
      </c>
      <c r="C83" s="16"/>
      <c r="D83" s="17"/>
      <c r="E83" s="17"/>
      <c r="F83" s="37" t="str">
        <f>IFERROR(VLOOKUP(Zsalu[[#This Row],[Cikk megnevezés]],Adat!AU:AV,2,0),"")</f>
        <v/>
      </c>
      <c r="G83" s="10"/>
      <c r="H83" s="9"/>
    </row>
    <row r="84" spans="2:8" ht="30" customHeight="1" thickBot="1" x14ac:dyDescent="0.25">
      <c r="B84" s="18">
        <v>74</v>
      </c>
      <c r="C84" s="16"/>
      <c r="D84" s="17"/>
      <c r="E84" s="17"/>
      <c r="F84" s="37" t="str">
        <f>IFERROR(VLOOKUP(Zsalu[[#This Row],[Cikk megnevezés]],Adat!AU:AV,2,0),"")</f>
        <v/>
      </c>
      <c r="G84" s="10"/>
      <c r="H84" s="9"/>
    </row>
    <row r="85" spans="2:8" ht="30" customHeight="1" thickBot="1" x14ac:dyDescent="0.25">
      <c r="B85" s="18">
        <v>75</v>
      </c>
      <c r="C85" s="16"/>
      <c r="D85" s="17"/>
      <c r="E85" s="17"/>
      <c r="F85" s="37" t="str">
        <f>IFERROR(VLOOKUP(Zsalu[[#This Row],[Cikk megnevezés]],Adat!AU:AV,2,0),"")</f>
        <v/>
      </c>
      <c r="G85" s="10"/>
      <c r="H85" s="9"/>
    </row>
    <row r="86" spans="2:8" ht="30" customHeight="1" thickBot="1" x14ac:dyDescent="0.25">
      <c r="B86" s="18">
        <v>76</v>
      </c>
      <c r="C86" s="16"/>
      <c r="D86" s="17"/>
      <c r="E86" s="17"/>
      <c r="F86" s="37" t="str">
        <f>IFERROR(VLOOKUP(Zsalu[[#This Row],[Cikk megnevezés]],Adat!AU:AV,2,0),"")</f>
        <v/>
      </c>
      <c r="G86" s="10"/>
      <c r="H86" s="9"/>
    </row>
    <row r="87" spans="2:8" ht="30" customHeight="1" thickBot="1" x14ac:dyDescent="0.25">
      <c r="B87" s="18">
        <v>77</v>
      </c>
      <c r="C87" s="16"/>
      <c r="D87" s="17"/>
      <c r="E87" s="17"/>
      <c r="F87" s="37" t="str">
        <f>IFERROR(VLOOKUP(Zsalu[[#This Row],[Cikk megnevezés]],Adat!AU:AV,2,0),"")</f>
        <v/>
      </c>
      <c r="G87" s="10"/>
      <c r="H87" s="9"/>
    </row>
    <row r="88" spans="2:8" ht="30" customHeight="1" thickBot="1" x14ac:dyDescent="0.25">
      <c r="B88" s="18">
        <v>78</v>
      </c>
      <c r="C88" s="16"/>
      <c r="D88" s="17"/>
      <c r="E88" s="17"/>
      <c r="F88" s="37" t="str">
        <f>IFERROR(VLOOKUP(Zsalu[[#This Row],[Cikk megnevezés]],Adat!AU:AV,2,0),"")</f>
        <v/>
      </c>
      <c r="G88" s="10"/>
      <c r="H88" s="9"/>
    </row>
    <row r="89" spans="2:8" ht="30" customHeight="1" thickBot="1" x14ac:dyDescent="0.25">
      <c r="B89" s="18">
        <v>79</v>
      </c>
      <c r="C89" s="16"/>
      <c r="D89" s="17"/>
      <c r="E89" s="17"/>
      <c r="F89" s="37" t="str">
        <f>IFERROR(VLOOKUP(Zsalu[[#This Row],[Cikk megnevezés]],Adat!AU:AV,2,0),"")</f>
        <v/>
      </c>
      <c r="G89" s="10"/>
      <c r="H89" s="9"/>
    </row>
    <row r="90" spans="2:8" ht="30" customHeight="1" thickBot="1" x14ac:dyDescent="0.25">
      <c r="B90" s="18">
        <v>80</v>
      </c>
      <c r="C90" s="16"/>
      <c r="D90" s="17"/>
      <c r="E90" s="17"/>
      <c r="F90" s="37" t="str">
        <f>IFERROR(VLOOKUP(Zsalu[[#This Row],[Cikk megnevezés]],Adat!AU:AV,2,0),"")</f>
        <v/>
      </c>
      <c r="G90" s="10"/>
      <c r="H90" s="9"/>
    </row>
    <row r="91" spans="2:8" ht="30" customHeight="1" thickBot="1" x14ac:dyDescent="0.25">
      <c r="B91" s="18">
        <v>81</v>
      </c>
      <c r="C91" s="16"/>
      <c r="D91" s="17"/>
      <c r="E91" s="17"/>
      <c r="F91" s="37" t="str">
        <f>IFERROR(VLOOKUP(Zsalu[[#This Row],[Cikk megnevezés]],Adat!AU:AV,2,0),"")</f>
        <v/>
      </c>
      <c r="G91" s="10"/>
      <c r="H91" s="9"/>
    </row>
    <row r="92" spans="2:8" ht="30" customHeight="1" thickBot="1" x14ac:dyDescent="0.25">
      <c r="B92" s="18">
        <v>82</v>
      </c>
      <c r="C92" s="16"/>
      <c r="D92" s="17"/>
      <c r="E92" s="17"/>
      <c r="F92" s="37" t="str">
        <f>IFERROR(VLOOKUP(Zsalu[[#This Row],[Cikk megnevezés]],Adat!AU:AV,2,0),"")</f>
        <v/>
      </c>
      <c r="G92" s="10"/>
      <c r="H92" s="9"/>
    </row>
    <row r="93" spans="2:8" ht="30" customHeight="1" thickBot="1" x14ac:dyDescent="0.25">
      <c r="B93" s="18">
        <v>83</v>
      </c>
      <c r="C93" s="16"/>
      <c r="D93" s="17"/>
      <c r="E93" s="17"/>
      <c r="F93" s="37" t="str">
        <f>IFERROR(VLOOKUP(Zsalu[[#This Row],[Cikk megnevezés]],Adat!AU:AV,2,0),"")</f>
        <v/>
      </c>
      <c r="G93" s="10"/>
      <c r="H93" s="9"/>
    </row>
    <row r="94" spans="2:8" ht="30" customHeight="1" thickBot="1" x14ac:dyDescent="0.25">
      <c r="B94" s="18">
        <v>84</v>
      </c>
      <c r="C94" s="16"/>
      <c r="D94" s="17"/>
      <c r="E94" s="17"/>
      <c r="F94" s="37" t="str">
        <f>IFERROR(VLOOKUP(Zsalu[[#This Row],[Cikk megnevezés]],Adat!AU:AV,2,0),"")</f>
        <v/>
      </c>
      <c r="G94" s="10"/>
      <c r="H94" s="9"/>
    </row>
    <row r="95" spans="2:8" ht="30" customHeight="1" thickBot="1" x14ac:dyDescent="0.25">
      <c r="B95" s="18">
        <v>85</v>
      </c>
      <c r="C95" s="16"/>
      <c r="D95" s="17"/>
      <c r="E95" s="17"/>
      <c r="F95" s="37" t="str">
        <f>IFERROR(VLOOKUP(Zsalu[[#This Row],[Cikk megnevezés]],Adat!AU:AV,2,0),"")</f>
        <v/>
      </c>
      <c r="G95" s="10"/>
      <c r="H95" s="9"/>
    </row>
    <row r="96" spans="2:8" ht="30" customHeight="1" thickBot="1" x14ac:dyDescent="0.25">
      <c r="B96" s="18">
        <v>86</v>
      </c>
      <c r="C96" s="16"/>
      <c r="D96" s="17"/>
      <c r="E96" s="17"/>
      <c r="F96" s="37" t="str">
        <f>IFERROR(VLOOKUP(Zsalu[[#This Row],[Cikk megnevezés]],Adat!AU:AV,2,0),"")</f>
        <v/>
      </c>
      <c r="G96" s="10"/>
      <c r="H96" s="9"/>
    </row>
    <row r="97" spans="2:8" ht="30" customHeight="1" thickBot="1" x14ac:dyDescent="0.25">
      <c r="B97" s="18">
        <v>87</v>
      </c>
      <c r="C97" s="16"/>
      <c r="D97" s="17"/>
      <c r="E97" s="17"/>
      <c r="F97" s="37" t="str">
        <f>IFERROR(VLOOKUP(Zsalu[[#This Row],[Cikk megnevezés]],Adat!AU:AV,2,0),"")</f>
        <v/>
      </c>
      <c r="G97" s="10"/>
      <c r="H97" s="9"/>
    </row>
    <row r="98" spans="2:8" ht="30" customHeight="1" thickBot="1" x14ac:dyDescent="0.25">
      <c r="B98" s="18">
        <v>88</v>
      </c>
      <c r="C98" s="16"/>
      <c r="D98" s="17"/>
      <c r="E98" s="17"/>
      <c r="F98" s="37" t="str">
        <f>IFERROR(VLOOKUP(Zsalu[[#This Row],[Cikk megnevezés]],Adat!AU:AV,2,0),"")</f>
        <v/>
      </c>
      <c r="G98" s="10"/>
      <c r="H98" s="9"/>
    </row>
    <row r="99" spans="2:8" ht="30" customHeight="1" thickBot="1" x14ac:dyDescent="0.25">
      <c r="B99" s="18">
        <v>89</v>
      </c>
      <c r="C99" s="16"/>
      <c r="D99" s="17"/>
      <c r="E99" s="17"/>
      <c r="F99" s="37" t="str">
        <f>IFERROR(VLOOKUP(Zsalu[[#This Row],[Cikk megnevezés]],Adat!AU:AV,2,0),"")</f>
        <v/>
      </c>
      <c r="G99" s="10"/>
      <c r="H99" s="9"/>
    </row>
    <row r="100" spans="2:8" ht="30" customHeight="1" thickBot="1" x14ac:dyDescent="0.25">
      <c r="B100" s="18">
        <v>90</v>
      </c>
      <c r="C100" s="16"/>
      <c r="D100" s="17"/>
      <c r="E100" s="17"/>
      <c r="F100" s="37" t="str">
        <f>IFERROR(VLOOKUP(Zsalu[[#This Row],[Cikk megnevezés]],Adat!AU:AV,2,0),"")</f>
        <v/>
      </c>
      <c r="G100" s="10"/>
      <c r="H100" s="9"/>
    </row>
    <row r="101" spans="2:8" ht="30" customHeight="1" thickBot="1" x14ac:dyDescent="0.25">
      <c r="B101" s="18">
        <v>91</v>
      </c>
      <c r="C101" s="16"/>
      <c r="D101" s="17"/>
      <c r="E101" s="17"/>
      <c r="F101" s="37" t="str">
        <f>IFERROR(VLOOKUP(Zsalu[[#This Row],[Cikk megnevezés]],Adat!AU:AV,2,0),"")</f>
        <v/>
      </c>
      <c r="G101" s="10"/>
      <c r="H101" s="9"/>
    </row>
    <row r="102" spans="2:8" ht="30" customHeight="1" thickBot="1" x14ac:dyDescent="0.25">
      <c r="B102" s="18">
        <v>92</v>
      </c>
      <c r="C102" s="16"/>
      <c r="D102" s="17"/>
      <c r="E102" s="17"/>
      <c r="F102" s="37" t="str">
        <f>IFERROR(VLOOKUP(Zsalu[[#This Row],[Cikk megnevezés]],Adat!AU:AV,2,0),"")</f>
        <v/>
      </c>
      <c r="G102" s="10"/>
      <c r="H102" s="9"/>
    </row>
    <row r="103" spans="2:8" ht="30" customHeight="1" thickBot="1" x14ac:dyDescent="0.25">
      <c r="B103" s="18">
        <v>93</v>
      </c>
      <c r="C103" s="16"/>
      <c r="D103" s="17"/>
      <c r="E103" s="17"/>
      <c r="F103" s="37" t="str">
        <f>IFERROR(VLOOKUP(Zsalu[[#This Row],[Cikk megnevezés]],Adat!AU:AV,2,0),"")</f>
        <v/>
      </c>
      <c r="G103" s="10"/>
      <c r="H103" s="9"/>
    </row>
    <row r="104" spans="2:8" ht="30" customHeight="1" thickBot="1" x14ac:dyDescent="0.25">
      <c r="B104" s="18">
        <v>94</v>
      </c>
      <c r="C104" s="16"/>
      <c r="D104" s="17"/>
      <c r="E104" s="17"/>
      <c r="F104" s="37" t="str">
        <f>IFERROR(VLOOKUP(Zsalu[[#This Row],[Cikk megnevezés]],Adat!AU:AV,2,0),"")</f>
        <v/>
      </c>
      <c r="G104" s="10"/>
      <c r="H104" s="9"/>
    </row>
    <row r="105" spans="2:8" ht="30" customHeight="1" thickBot="1" x14ac:dyDescent="0.25">
      <c r="B105" s="18">
        <v>95</v>
      </c>
      <c r="C105" s="16"/>
      <c r="D105" s="17"/>
      <c r="E105" s="17"/>
      <c r="F105" s="37" t="str">
        <f>IFERROR(VLOOKUP(Zsalu[[#This Row],[Cikk megnevezés]],Adat!AU:AV,2,0),"")</f>
        <v/>
      </c>
      <c r="G105" s="10"/>
      <c r="H105" s="9"/>
    </row>
    <row r="106" spans="2:8" ht="30" customHeight="1" thickBot="1" x14ac:dyDescent="0.25">
      <c r="B106" s="18">
        <v>96</v>
      </c>
      <c r="C106" s="16"/>
      <c r="D106" s="17"/>
      <c r="E106" s="17"/>
      <c r="F106" s="37" t="str">
        <f>IFERROR(VLOOKUP(Zsalu[[#This Row],[Cikk megnevezés]],Adat!AU:AV,2,0),"")</f>
        <v/>
      </c>
      <c r="G106" s="10"/>
      <c r="H106" s="9"/>
    </row>
    <row r="107" spans="2:8" ht="30" customHeight="1" thickBot="1" x14ac:dyDescent="0.25">
      <c r="B107" s="18">
        <v>97</v>
      </c>
      <c r="C107" s="16"/>
      <c r="D107" s="17"/>
      <c r="E107" s="17"/>
      <c r="F107" s="37" t="str">
        <f>IFERROR(VLOOKUP(Zsalu[[#This Row],[Cikk megnevezés]],Adat!AU:AV,2,0),"")</f>
        <v/>
      </c>
      <c r="G107" s="10"/>
      <c r="H107" s="9"/>
    </row>
    <row r="108" spans="2:8" ht="30" customHeight="1" thickBot="1" x14ac:dyDescent="0.25">
      <c r="B108" s="18">
        <v>98</v>
      </c>
      <c r="C108" s="16"/>
      <c r="D108" s="17"/>
      <c r="E108" s="17"/>
      <c r="F108" s="37" t="str">
        <f>IFERROR(VLOOKUP(Zsalu[[#This Row],[Cikk megnevezés]],Adat!AU:AV,2,0),"")</f>
        <v/>
      </c>
      <c r="G108" s="10"/>
      <c r="H108" s="9"/>
    </row>
    <row r="109" spans="2:8" ht="30" customHeight="1" thickBot="1" x14ac:dyDescent="0.25">
      <c r="B109" s="18">
        <v>99</v>
      </c>
      <c r="C109" s="16"/>
      <c r="D109" s="17"/>
      <c r="E109" s="17"/>
      <c r="F109" s="37" t="str">
        <f>IFERROR(VLOOKUP(Zsalu[[#This Row],[Cikk megnevezés]],Adat!AU:AV,2,0),"")</f>
        <v/>
      </c>
      <c r="G109" s="10"/>
      <c r="H109" s="9"/>
    </row>
    <row r="110" spans="2:8" ht="30" customHeight="1" thickBot="1" x14ac:dyDescent="0.25">
      <c r="B110" s="18">
        <v>100</v>
      </c>
      <c r="C110" s="16"/>
      <c r="D110" s="17"/>
      <c r="E110" s="17"/>
      <c r="F110" s="37" t="str">
        <f>IFERROR(VLOOKUP(Zsalu[[#This Row],[Cikk megnevezés]],Adat!AU:AV,2,0),"")</f>
        <v/>
      </c>
      <c r="G110" s="10"/>
      <c r="H110" s="9"/>
    </row>
    <row r="111" spans="2:8" ht="30" customHeight="1" thickBot="1" x14ac:dyDescent="0.25">
      <c r="B111" s="18">
        <v>101</v>
      </c>
      <c r="C111" s="16"/>
      <c r="D111" s="17"/>
      <c r="E111" s="17"/>
      <c r="F111" s="37" t="str">
        <f>IFERROR(VLOOKUP(Zsalu[[#This Row],[Cikk megnevezés]],Adat!AU:AV,2,0),"")</f>
        <v/>
      </c>
      <c r="G111" s="10"/>
      <c r="H111" s="9"/>
    </row>
    <row r="112" spans="2:8" ht="30" customHeight="1" thickBot="1" x14ac:dyDescent="0.25">
      <c r="B112" s="18">
        <v>102</v>
      </c>
      <c r="C112" s="16"/>
      <c r="D112" s="17"/>
      <c r="E112" s="17"/>
      <c r="F112" s="37" t="str">
        <f>IFERROR(VLOOKUP(Zsalu[[#This Row],[Cikk megnevezés]],Adat!AU:AV,2,0),"")</f>
        <v/>
      </c>
      <c r="G112" s="10"/>
      <c r="H112" s="9"/>
    </row>
    <row r="113" spans="2:8" ht="30" customHeight="1" thickBot="1" x14ac:dyDescent="0.25">
      <c r="B113" s="18">
        <v>103</v>
      </c>
      <c r="C113" s="16"/>
      <c r="D113" s="17"/>
      <c r="E113" s="17"/>
      <c r="F113" s="37" t="str">
        <f>IFERROR(VLOOKUP(Zsalu[[#This Row],[Cikk megnevezés]],Adat!AU:AV,2,0),"")</f>
        <v/>
      </c>
      <c r="G113" s="10"/>
      <c r="H113" s="9"/>
    </row>
    <row r="114" spans="2:8" ht="30" customHeight="1" thickBot="1" x14ac:dyDescent="0.25">
      <c r="B114" s="18">
        <v>104</v>
      </c>
      <c r="C114" s="16"/>
      <c r="D114" s="17"/>
      <c r="E114" s="17"/>
      <c r="F114" s="37" t="str">
        <f>IFERROR(VLOOKUP(Zsalu[[#This Row],[Cikk megnevezés]],Adat!AU:AV,2,0),"")</f>
        <v/>
      </c>
      <c r="G114" s="10"/>
      <c r="H114" s="9"/>
    </row>
    <row r="115" spans="2:8" ht="30" customHeight="1" thickBot="1" x14ac:dyDescent="0.25">
      <c r="B115" s="18">
        <v>105</v>
      </c>
      <c r="C115" s="16"/>
      <c r="D115" s="17"/>
      <c r="E115" s="17"/>
      <c r="F115" s="37" t="str">
        <f>IFERROR(VLOOKUP(Zsalu[[#This Row],[Cikk megnevezés]],Adat!AU:AV,2,0),"")</f>
        <v/>
      </c>
      <c r="G115" s="10"/>
      <c r="H115" s="9"/>
    </row>
    <row r="116" spans="2:8" ht="30" customHeight="1" thickBot="1" x14ac:dyDescent="0.25">
      <c r="B116" s="18">
        <v>106</v>
      </c>
      <c r="C116" s="16"/>
      <c r="D116" s="17"/>
      <c r="E116" s="17"/>
      <c r="F116" s="37" t="str">
        <f>IFERROR(VLOOKUP(Zsalu[[#This Row],[Cikk megnevezés]],Adat!AU:AV,2,0),"")</f>
        <v/>
      </c>
      <c r="G116" s="10"/>
      <c r="H116" s="9"/>
    </row>
    <row r="117" spans="2:8" ht="30" customHeight="1" thickBot="1" x14ac:dyDescent="0.25">
      <c r="B117" s="18">
        <v>107</v>
      </c>
      <c r="C117" s="16"/>
      <c r="D117" s="17"/>
      <c r="E117" s="17"/>
      <c r="F117" s="37" t="str">
        <f>IFERROR(VLOOKUP(Zsalu[[#This Row],[Cikk megnevezés]],Adat!AU:AV,2,0),"")</f>
        <v/>
      </c>
      <c r="G117" s="10"/>
      <c r="H117" s="9"/>
    </row>
    <row r="118" spans="2:8" ht="30" customHeight="1" thickBot="1" x14ac:dyDescent="0.25">
      <c r="B118" s="18">
        <v>108</v>
      </c>
      <c r="C118" s="16"/>
      <c r="D118" s="17"/>
      <c r="E118" s="17"/>
      <c r="F118" s="37" t="str">
        <f>IFERROR(VLOOKUP(Zsalu[[#This Row],[Cikk megnevezés]],Adat!AU:AV,2,0),"")</f>
        <v/>
      </c>
      <c r="G118" s="10"/>
      <c r="H118" s="9"/>
    </row>
    <row r="119" spans="2:8" ht="30" customHeight="1" thickBot="1" x14ac:dyDescent="0.25">
      <c r="B119" s="18">
        <v>109</v>
      </c>
      <c r="C119" s="16"/>
      <c r="D119" s="17"/>
      <c r="E119" s="17"/>
      <c r="F119" s="37" t="str">
        <f>IFERROR(VLOOKUP(Zsalu[[#This Row],[Cikk megnevezés]],Adat!AU:AV,2,0),"")</f>
        <v/>
      </c>
      <c r="G119" s="10"/>
      <c r="H119" s="9"/>
    </row>
    <row r="120" spans="2:8" ht="30" customHeight="1" thickBot="1" x14ac:dyDescent="0.25">
      <c r="B120" s="18">
        <v>110</v>
      </c>
      <c r="C120" s="16"/>
      <c r="D120" s="17"/>
      <c r="E120" s="17"/>
      <c r="F120" s="37" t="str">
        <f>IFERROR(VLOOKUP(Zsalu[[#This Row],[Cikk megnevezés]],Adat!AU:AV,2,0),"")</f>
        <v/>
      </c>
      <c r="G120" s="10"/>
      <c r="H120" s="9"/>
    </row>
    <row r="121" spans="2:8" ht="30" customHeight="1" thickBot="1" x14ac:dyDescent="0.25">
      <c r="B121" s="18">
        <v>111</v>
      </c>
      <c r="C121" s="16"/>
      <c r="D121" s="32"/>
      <c r="E121" s="59"/>
      <c r="F121" s="37" t="str">
        <f>IFERROR(VLOOKUP(Zsalu[[#This Row],[Cikk megnevezés]],Adat!AU:AV,2,0),"")</f>
        <v/>
      </c>
      <c r="G121" s="33"/>
      <c r="H121" s="9"/>
    </row>
    <row r="122" spans="2:8" ht="30" customHeight="1" thickBot="1" x14ac:dyDescent="0.25">
      <c r="B122" s="18">
        <v>112</v>
      </c>
      <c r="C122" s="16"/>
      <c r="D122" s="32"/>
      <c r="E122" s="59"/>
      <c r="F122" s="37" t="str">
        <f>IFERROR(VLOOKUP(Zsalu[[#This Row],[Cikk megnevezés]],Adat!AU:AV,2,0),"")</f>
        <v/>
      </c>
      <c r="G122" s="33"/>
      <c r="H122" s="9"/>
    </row>
    <row r="123" spans="2:8" ht="30" customHeight="1" thickBot="1" x14ac:dyDescent="0.25">
      <c r="B123" s="18">
        <v>113</v>
      </c>
      <c r="C123" s="16"/>
      <c r="D123" s="32"/>
      <c r="E123" s="59"/>
      <c r="F123" s="37" t="str">
        <f>IFERROR(VLOOKUP(Zsalu[[#This Row],[Cikk megnevezés]],Adat!AU:AV,2,0),"")</f>
        <v/>
      </c>
      <c r="G123" s="33"/>
      <c r="H123" s="9"/>
    </row>
    <row r="124" spans="2:8" ht="30" customHeight="1" thickBot="1" x14ac:dyDescent="0.25">
      <c r="B124" s="18">
        <v>114</v>
      </c>
      <c r="C124" s="16"/>
      <c r="D124" s="32"/>
      <c r="E124" s="59"/>
      <c r="F124" s="37" t="str">
        <f>IFERROR(VLOOKUP(Zsalu[[#This Row],[Cikk megnevezés]],Adat!AU:AV,2,0),"")</f>
        <v/>
      </c>
      <c r="G124" s="33"/>
      <c r="H124" s="9"/>
    </row>
    <row r="125" spans="2:8" ht="30" customHeight="1" thickBot="1" x14ac:dyDescent="0.25">
      <c r="B125" s="18">
        <v>115</v>
      </c>
      <c r="C125" s="16"/>
      <c r="D125" s="32"/>
      <c r="E125" s="59"/>
      <c r="F125" s="37" t="str">
        <f>IFERROR(VLOOKUP(Zsalu[[#This Row],[Cikk megnevezés]],Adat!AU:AV,2,0),"")</f>
        <v/>
      </c>
      <c r="G125" s="33"/>
      <c r="H125" s="9"/>
    </row>
    <row r="126" spans="2:8" ht="30" customHeight="1" thickBot="1" x14ac:dyDescent="0.25">
      <c r="B126" s="18">
        <v>116</v>
      </c>
      <c r="C126" s="16"/>
      <c r="D126" s="32"/>
      <c r="E126" s="59"/>
      <c r="F126" s="37" t="str">
        <f>IFERROR(VLOOKUP(Zsalu[[#This Row],[Cikk megnevezés]],Adat!AU:AV,2,0),"")</f>
        <v/>
      </c>
      <c r="G126" s="33"/>
      <c r="H126" s="9"/>
    </row>
    <row r="127" spans="2:8" ht="30" customHeight="1" thickBot="1" x14ac:dyDescent="0.25">
      <c r="B127" s="18">
        <v>117</v>
      </c>
      <c r="C127" s="16"/>
      <c r="D127" s="32"/>
      <c r="E127" s="59"/>
      <c r="F127" s="37" t="str">
        <f>IFERROR(VLOOKUP(Zsalu[[#This Row],[Cikk megnevezés]],Adat!AU:AV,2,0),"")</f>
        <v/>
      </c>
      <c r="G127" s="33"/>
      <c r="H127" s="9"/>
    </row>
    <row r="128" spans="2:8" ht="30" customHeight="1" thickBot="1" x14ac:dyDescent="0.25">
      <c r="B128" s="18">
        <v>118</v>
      </c>
      <c r="C128" s="16"/>
      <c r="D128" s="32"/>
      <c r="E128" s="59"/>
      <c r="F128" s="37" t="str">
        <f>IFERROR(VLOOKUP(Zsalu[[#This Row],[Cikk megnevezés]],Adat!AU:AV,2,0),"")</f>
        <v/>
      </c>
      <c r="G128" s="33"/>
      <c r="H128" s="9"/>
    </row>
    <row r="129" spans="2:8" ht="30" customHeight="1" thickBot="1" x14ac:dyDescent="0.25">
      <c r="B129" s="18">
        <v>119</v>
      </c>
      <c r="C129" s="16"/>
      <c r="D129" s="32"/>
      <c r="E129" s="59"/>
      <c r="F129" s="37" t="str">
        <f>IFERROR(VLOOKUP(Zsalu[[#This Row],[Cikk megnevezés]],Adat!AU:AV,2,0),"")</f>
        <v/>
      </c>
      <c r="G129" s="33"/>
      <c r="H129" s="9"/>
    </row>
    <row r="130" spans="2:8" ht="30" customHeight="1" thickBot="1" x14ac:dyDescent="0.25">
      <c r="B130" s="18">
        <v>120</v>
      </c>
      <c r="C130" s="16"/>
      <c r="D130" s="32"/>
      <c r="E130" s="59"/>
      <c r="F130" s="37" t="str">
        <f>IFERROR(VLOOKUP(Zsalu[[#This Row],[Cikk megnevezés]],Adat!AU:AV,2,0),"")</f>
        <v/>
      </c>
      <c r="G130" s="33"/>
      <c r="H130" s="9"/>
    </row>
    <row r="131" spans="2:8" ht="30" customHeight="1" thickBot="1" x14ac:dyDescent="0.25">
      <c r="B131" s="18">
        <v>121</v>
      </c>
      <c r="C131" s="16"/>
      <c r="D131" s="32"/>
      <c r="E131" s="59"/>
      <c r="F131" s="37" t="str">
        <f>IFERROR(VLOOKUP(Zsalu[[#This Row],[Cikk megnevezés]],Adat!AU:AV,2,0),"")</f>
        <v/>
      </c>
      <c r="G131" s="33"/>
      <c r="H131" s="9"/>
    </row>
    <row r="132" spans="2:8" ht="30" customHeight="1" thickBot="1" x14ac:dyDescent="0.25">
      <c r="B132" s="18">
        <v>122</v>
      </c>
      <c r="C132" s="16"/>
      <c r="D132" s="32"/>
      <c r="E132" s="59"/>
      <c r="F132" s="37" t="str">
        <f>IFERROR(VLOOKUP(Zsalu[[#This Row],[Cikk megnevezés]],Adat!AU:AV,2,0),"")</f>
        <v/>
      </c>
      <c r="G132" s="33"/>
      <c r="H132" s="9"/>
    </row>
    <row r="133" spans="2:8" ht="30" customHeight="1" thickBot="1" x14ac:dyDescent="0.25">
      <c r="B133" s="18">
        <v>123</v>
      </c>
      <c r="C133" s="16"/>
      <c r="D133" s="32"/>
      <c r="E133" s="59"/>
      <c r="F133" s="37" t="str">
        <f>IFERROR(VLOOKUP(Zsalu[[#This Row],[Cikk megnevezés]],Adat!AU:AV,2,0),"")</f>
        <v/>
      </c>
      <c r="G133" s="33"/>
      <c r="H133" s="9"/>
    </row>
    <row r="134" spans="2:8" ht="30" customHeight="1" thickBot="1" x14ac:dyDescent="0.25">
      <c r="B134" s="18">
        <v>124</v>
      </c>
      <c r="C134" s="16"/>
      <c r="D134" s="32"/>
      <c r="E134" s="59"/>
      <c r="F134" s="37" t="str">
        <f>IFERROR(VLOOKUP(Zsalu[[#This Row],[Cikk megnevezés]],Adat!AU:AV,2,0),"")</f>
        <v/>
      </c>
      <c r="G134" s="33"/>
      <c r="H134" s="9"/>
    </row>
    <row r="135" spans="2:8" ht="30" customHeight="1" thickBot="1" x14ac:dyDescent="0.25">
      <c r="B135" s="18">
        <v>125</v>
      </c>
      <c r="C135" s="16"/>
      <c r="D135" s="32"/>
      <c r="E135" s="59"/>
      <c r="F135" s="37" t="str">
        <f>IFERROR(VLOOKUP(Zsalu[[#This Row],[Cikk megnevezés]],Adat!AU:AV,2,0),"")</f>
        <v/>
      </c>
      <c r="G135" s="33"/>
      <c r="H135" s="9"/>
    </row>
    <row r="136" spans="2:8" ht="30" customHeight="1" thickBot="1" x14ac:dyDescent="0.25">
      <c r="B136" s="18">
        <v>126</v>
      </c>
      <c r="C136" s="16"/>
      <c r="D136" s="32"/>
      <c r="E136" s="59"/>
      <c r="F136" s="37" t="str">
        <f>IFERROR(VLOOKUP(Zsalu[[#This Row],[Cikk megnevezés]],Adat!AU:AV,2,0),"")</f>
        <v/>
      </c>
      <c r="G136" s="33"/>
      <c r="H136" s="9"/>
    </row>
    <row r="137" spans="2:8" ht="30" customHeight="1" thickBot="1" x14ac:dyDescent="0.25">
      <c r="B137" s="18">
        <v>127</v>
      </c>
      <c r="C137" s="16"/>
      <c r="D137" s="32"/>
      <c r="E137" s="59"/>
      <c r="F137" s="37" t="str">
        <f>IFERROR(VLOOKUP(Zsalu[[#This Row],[Cikk megnevezés]],Adat!AU:AV,2,0),"")</f>
        <v/>
      </c>
      <c r="G137" s="33"/>
      <c r="H137" s="9"/>
    </row>
    <row r="138" spans="2:8" ht="30" customHeight="1" thickBot="1" x14ac:dyDescent="0.25">
      <c r="B138" s="18">
        <v>128</v>
      </c>
      <c r="C138" s="16"/>
      <c r="D138" s="32"/>
      <c r="E138" s="59"/>
      <c r="F138" s="37" t="str">
        <f>IFERROR(VLOOKUP(Zsalu[[#This Row],[Cikk megnevezés]],Adat!AU:AV,2,0),"")</f>
        <v/>
      </c>
      <c r="G138" s="33"/>
      <c r="H138" s="9"/>
    </row>
    <row r="139" spans="2:8" ht="30" customHeight="1" thickBot="1" x14ac:dyDescent="0.25">
      <c r="B139" s="18">
        <v>129</v>
      </c>
      <c r="C139" s="16"/>
      <c r="D139" s="32"/>
      <c r="E139" s="59"/>
      <c r="F139" s="37" t="str">
        <f>IFERROR(VLOOKUP(Zsalu[[#This Row],[Cikk megnevezés]],Adat!AU:AV,2,0),"")</f>
        <v/>
      </c>
      <c r="G139" s="33"/>
      <c r="H139" s="9"/>
    </row>
    <row r="140" spans="2:8" ht="30" customHeight="1" thickBot="1" x14ac:dyDescent="0.25">
      <c r="B140" s="18">
        <v>130</v>
      </c>
      <c r="C140" s="16"/>
      <c r="D140" s="32"/>
      <c r="E140" s="59"/>
      <c r="F140" s="37" t="str">
        <f>IFERROR(VLOOKUP(Zsalu[[#This Row],[Cikk megnevezés]],Adat!AU:AV,2,0),"")</f>
        <v/>
      </c>
      <c r="G140" s="33"/>
      <c r="H140" s="9"/>
    </row>
    <row r="141" spans="2:8" ht="30" customHeight="1" thickBot="1" x14ac:dyDescent="0.25">
      <c r="B141" s="18">
        <v>131</v>
      </c>
      <c r="C141" s="16"/>
      <c r="D141" s="32"/>
      <c r="E141" s="59"/>
      <c r="F141" s="37" t="str">
        <f>IFERROR(VLOOKUP(Zsalu[[#This Row],[Cikk megnevezés]],Adat!AU:AV,2,0),"")</f>
        <v/>
      </c>
      <c r="G141" s="33"/>
      <c r="H141" s="9"/>
    </row>
    <row r="142" spans="2:8" ht="30" customHeight="1" thickBot="1" x14ac:dyDescent="0.25">
      <c r="B142" s="18">
        <v>132</v>
      </c>
      <c r="C142" s="16"/>
      <c r="D142" s="32"/>
      <c r="E142" s="59"/>
      <c r="F142" s="37" t="str">
        <f>IFERROR(VLOOKUP(Zsalu[[#This Row],[Cikk megnevezés]],Adat!AU:AV,2,0),"")</f>
        <v/>
      </c>
      <c r="G142" s="33"/>
      <c r="H142" s="9"/>
    </row>
    <row r="143" spans="2:8" ht="30" customHeight="1" thickBot="1" x14ac:dyDescent="0.25">
      <c r="B143" s="18">
        <v>133</v>
      </c>
      <c r="C143" s="16"/>
      <c r="D143" s="32"/>
      <c r="E143" s="59"/>
      <c r="F143" s="37" t="str">
        <f>IFERROR(VLOOKUP(Zsalu[[#This Row],[Cikk megnevezés]],Adat!AU:AV,2,0),"")</f>
        <v/>
      </c>
      <c r="G143" s="33"/>
      <c r="H143" s="9"/>
    </row>
    <row r="144" spans="2:8" ht="30" customHeight="1" thickBot="1" x14ac:dyDescent="0.25">
      <c r="B144" s="18">
        <v>134</v>
      </c>
      <c r="C144" s="16"/>
      <c r="D144" s="32"/>
      <c r="E144" s="59"/>
      <c r="F144" s="37" t="str">
        <f>IFERROR(VLOOKUP(Zsalu[[#This Row],[Cikk megnevezés]],Adat!AU:AV,2,0),"")</f>
        <v/>
      </c>
      <c r="G144" s="33"/>
      <c r="H144" s="9"/>
    </row>
    <row r="145" spans="2:8" ht="30" customHeight="1" thickBot="1" x14ac:dyDescent="0.25">
      <c r="B145" s="18">
        <v>135</v>
      </c>
      <c r="C145" s="16"/>
      <c r="D145" s="32"/>
      <c r="E145" s="59"/>
      <c r="F145" s="37" t="str">
        <f>IFERROR(VLOOKUP(Zsalu[[#This Row],[Cikk megnevezés]],Adat!AU:AV,2,0),"")</f>
        <v/>
      </c>
      <c r="G145" s="33"/>
      <c r="H145" s="9"/>
    </row>
    <row r="146" spans="2:8" ht="30" customHeight="1" thickBot="1" x14ac:dyDescent="0.25">
      <c r="B146" s="18">
        <v>136</v>
      </c>
      <c r="C146" s="16"/>
      <c r="D146" s="32"/>
      <c r="E146" s="59"/>
      <c r="F146" s="37" t="str">
        <f>IFERROR(VLOOKUP(Zsalu[[#This Row],[Cikk megnevezés]],Adat!AU:AV,2,0),"")</f>
        <v/>
      </c>
      <c r="G146" s="33"/>
      <c r="H146" s="9"/>
    </row>
    <row r="147" spans="2:8" ht="30" customHeight="1" thickBot="1" x14ac:dyDescent="0.25">
      <c r="B147" s="18">
        <v>137</v>
      </c>
      <c r="C147" s="16"/>
      <c r="D147" s="32"/>
      <c r="E147" s="59"/>
      <c r="F147" s="37" t="str">
        <f>IFERROR(VLOOKUP(Zsalu[[#This Row],[Cikk megnevezés]],Adat!AU:AV,2,0),"")</f>
        <v/>
      </c>
      <c r="G147" s="33"/>
      <c r="H147" s="9"/>
    </row>
    <row r="148" spans="2:8" ht="30" customHeight="1" thickBot="1" x14ac:dyDescent="0.25">
      <c r="B148" s="18">
        <v>138</v>
      </c>
      <c r="C148" s="16"/>
      <c r="D148" s="32"/>
      <c r="E148" s="59"/>
      <c r="F148" s="37" t="str">
        <f>IFERROR(VLOOKUP(Zsalu[[#This Row],[Cikk megnevezés]],Adat!AU:AV,2,0),"")</f>
        <v/>
      </c>
      <c r="G148" s="33"/>
      <c r="H148" s="9"/>
    </row>
    <row r="149" spans="2:8" ht="30" customHeight="1" thickBot="1" x14ac:dyDescent="0.25">
      <c r="B149" s="18">
        <v>139</v>
      </c>
      <c r="C149" s="16"/>
      <c r="D149" s="32"/>
      <c r="E149" s="59"/>
      <c r="F149" s="37" t="str">
        <f>IFERROR(VLOOKUP(Zsalu[[#This Row],[Cikk megnevezés]],Adat!AU:AV,2,0),"")</f>
        <v/>
      </c>
      <c r="G149" s="33"/>
      <c r="H149" s="9"/>
    </row>
    <row r="150" spans="2:8" ht="30" customHeight="1" thickBot="1" x14ac:dyDescent="0.25">
      <c r="B150" s="18">
        <v>140</v>
      </c>
      <c r="C150" s="16"/>
      <c r="D150" s="32"/>
      <c r="E150" s="59"/>
      <c r="F150" s="37" t="str">
        <f>IFERROR(VLOOKUP(Zsalu[[#This Row],[Cikk megnevezés]],Adat!AU:AV,2,0),"")</f>
        <v/>
      </c>
      <c r="G150" s="33"/>
      <c r="H150" s="9"/>
    </row>
    <row r="151" spans="2:8" ht="30" customHeight="1" thickBot="1" x14ac:dyDescent="0.25">
      <c r="B151" s="18">
        <v>141</v>
      </c>
      <c r="C151" s="16"/>
      <c r="D151" s="32"/>
      <c r="E151" s="59"/>
      <c r="F151" s="37" t="str">
        <f>IFERROR(VLOOKUP(Zsalu[[#This Row],[Cikk megnevezés]],Adat!AU:AV,2,0),"")</f>
        <v/>
      </c>
      <c r="G151" s="33"/>
      <c r="H151" s="9"/>
    </row>
    <row r="152" spans="2:8" ht="30" customHeight="1" thickBot="1" x14ac:dyDescent="0.25">
      <c r="B152" s="18">
        <v>142</v>
      </c>
      <c r="C152" s="16"/>
      <c r="D152" s="32"/>
      <c r="E152" s="59"/>
      <c r="F152" s="37" t="str">
        <f>IFERROR(VLOOKUP(Zsalu[[#This Row],[Cikk megnevezés]],Adat!AU:AV,2,0),"")</f>
        <v/>
      </c>
      <c r="G152" s="33"/>
      <c r="H152" s="9"/>
    </row>
    <row r="153" spans="2:8" ht="30" customHeight="1" thickBot="1" x14ac:dyDescent="0.25">
      <c r="B153" s="18">
        <v>143</v>
      </c>
      <c r="C153" s="16"/>
      <c r="D153" s="32"/>
      <c r="E153" s="59"/>
      <c r="F153" s="37" t="str">
        <f>IFERROR(VLOOKUP(Zsalu[[#This Row],[Cikk megnevezés]],Adat!AU:AV,2,0),"")</f>
        <v/>
      </c>
      <c r="G153" s="33"/>
      <c r="H153" s="9"/>
    </row>
    <row r="154" spans="2:8" ht="30" customHeight="1" thickBot="1" x14ac:dyDescent="0.25">
      <c r="B154" s="18">
        <v>144</v>
      </c>
      <c r="C154" s="16"/>
      <c r="D154" s="32"/>
      <c r="E154" s="59"/>
      <c r="F154" s="37" t="str">
        <f>IFERROR(VLOOKUP(Zsalu[[#This Row],[Cikk megnevezés]],Adat!AU:AV,2,0),"")</f>
        <v/>
      </c>
      <c r="G154" s="33"/>
      <c r="H154" s="9"/>
    </row>
    <row r="155" spans="2:8" ht="30" customHeight="1" thickBot="1" x14ac:dyDescent="0.25">
      <c r="B155" s="18">
        <v>145</v>
      </c>
      <c r="C155" s="16"/>
      <c r="D155" s="32"/>
      <c r="E155" s="59"/>
      <c r="F155" s="37" t="str">
        <f>IFERROR(VLOOKUP(Zsalu[[#This Row],[Cikk megnevezés]],Adat!AU:AV,2,0),"")</f>
        <v/>
      </c>
      <c r="G155" s="33"/>
      <c r="H155" s="9"/>
    </row>
    <row r="156" spans="2:8" ht="30" customHeight="1" thickBot="1" x14ac:dyDescent="0.25">
      <c r="B156" s="18">
        <v>146</v>
      </c>
      <c r="C156" s="16"/>
      <c r="D156" s="32"/>
      <c r="E156" s="59"/>
      <c r="F156" s="37" t="str">
        <f>IFERROR(VLOOKUP(Zsalu[[#This Row],[Cikk megnevezés]],Adat!AU:AV,2,0),"")</f>
        <v/>
      </c>
      <c r="G156" s="33"/>
      <c r="H156" s="9"/>
    </row>
    <row r="157" spans="2:8" ht="30" customHeight="1" thickBot="1" x14ac:dyDescent="0.25">
      <c r="B157" s="18">
        <v>147</v>
      </c>
      <c r="C157" s="16"/>
      <c r="D157" s="32"/>
      <c r="E157" s="59"/>
      <c r="F157" s="37" t="str">
        <f>IFERROR(VLOOKUP(Zsalu[[#This Row],[Cikk megnevezés]],Adat!AU:AV,2,0),"")</f>
        <v/>
      </c>
      <c r="G157" s="33"/>
      <c r="H157" s="9"/>
    </row>
    <row r="158" spans="2:8" ht="30" customHeight="1" thickBot="1" x14ac:dyDescent="0.25">
      <c r="B158" s="18">
        <v>148</v>
      </c>
      <c r="C158" s="16"/>
      <c r="D158" s="32"/>
      <c r="E158" s="59"/>
      <c r="F158" s="37" t="str">
        <f>IFERROR(VLOOKUP(Zsalu[[#This Row],[Cikk megnevezés]],Adat!AU:AV,2,0),"")</f>
        <v/>
      </c>
      <c r="G158" s="33"/>
      <c r="H158" s="9"/>
    </row>
    <row r="159" spans="2:8" ht="30" customHeight="1" thickBot="1" x14ac:dyDescent="0.25">
      <c r="B159" s="18">
        <v>149</v>
      </c>
      <c r="C159" s="16"/>
      <c r="D159" s="32"/>
      <c r="E159" s="59"/>
      <c r="F159" s="37" t="str">
        <f>IFERROR(VLOOKUP(Zsalu[[#This Row],[Cikk megnevezés]],Adat!AU:AV,2,0),"")</f>
        <v/>
      </c>
      <c r="G159" s="33"/>
      <c r="H159" s="9"/>
    </row>
    <row r="160" spans="2:8" ht="30" customHeight="1" thickBot="1" x14ac:dyDescent="0.25">
      <c r="B160" s="18">
        <v>150</v>
      </c>
      <c r="C160" s="16"/>
      <c r="D160" s="32"/>
      <c r="E160" s="59"/>
      <c r="F160" s="37" t="str">
        <f>IFERROR(VLOOKUP(Zsalu[[#This Row],[Cikk megnevezés]],Adat!AU:AV,2,0),"")</f>
        <v/>
      </c>
      <c r="G160" s="33"/>
      <c r="H160" s="9"/>
    </row>
  </sheetData>
  <mergeCells count="1">
    <mergeCell ref="B5:C6"/>
  </mergeCells>
  <conditionalFormatting sqref="D11:D160">
    <cfRule type="expression" dxfId="33" priority="277">
      <formula>AND($D11="", SUMPRODUCT(--($C11:$H11&lt;&gt;""))&lt;&gt;0)</formula>
    </cfRule>
  </conditionalFormatting>
  <conditionalFormatting sqref="E11:E160">
    <cfRule type="expression" dxfId="32" priority="278">
      <formula>AND($E11="", SUMPRODUCT(--($C11:$H11&lt;&gt;""))&lt;&gt;0)</formula>
    </cfRule>
  </conditionalFormatting>
  <conditionalFormatting sqref="G11:G160">
    <cfRule type="expression" dxfId="31" priority="276">
      <formula>AND($G11="", SUMPRODUCT(--($C11:$H11&lt;&gt;""))&lt;&gt;0)</formula>
    </cfRule>
  </conditionalFormatting>
  <dataValidations count="6">
    <dataValidation allowBlank="1" showInputMessage="1" showErrorMessage="1" prompt="Mennyiségi _x000a_egység" sqref="F10" xr:uid="{00000000-0002-0000-1200-000000000000}"/>
    <dataValidation allowBlank="1" showInputMessage="1" showErrorMessage="1" prompt="A rendelni kívánt mennyiség" sqref="G10" xr:uid="{00000000-0002-0000-1200-000001000000}"/>
    <dataValidation type="whole" allowBlank="1" showInputMessage="1" showErrorMessage="1" error="Nem megfelelő mennyiség!" promptTitle="3. lépés" prompt="Kérjük adja meg a rendelni kívánt mennyiséget!" sqref="G11:G160" xr:uid="{00000000-0002-0000-1200-000002000000}">
      <formula1>1</formula1>
      <formula2>1000</formula2>
    </dataValidation>
    <dataValidation type="list" errorStyle="warning" allowBlank="1" showInputMessage="1" showErrorMessage="1" errorTitle="Figyelem" error="Kérjük csak abban az esetben adjon meg egyedi méretet ha nem talál megfelelőt a lenyíló listából!" promptTitle="2. lépés" prompt="Kérjük válasszon méretet a lenyíló listából!_x000a_(Egyedi méret esetén írja be manuálisan)" sqref="E11:E160" xr:uid="{00000000-0002-0000-1200-000003000000}">
      <formula1>INDIRECT(SUBSTITUTE(SUBSTITUTE(SUBSTITUTE(SUBSTITUTE(SUBSTITUTE(SUBSTITUTE(SUBSTITUTE(SUBSTITUTE($D11,"+","_"),")","_"),"(","_"),"/","_"),".","_"),"-","_"),",","_")," ","_"))</formula1>
    </dataValidation>
    <dataValidation type="list" allowBlank="1" showInputMessage="1" showErrorMessage="1" errorTitle="Hibás termék" error="Kérjük a lenyíló listából válasszon terméket!" promptTitle="1. lépés" prompt="Kérjük válasszon zsalut a lenyíló listából!" sqref="D11:D160" xr:uid="{00000000-0002-0000-1200-000004000000}">
      <formula1>IF($E11="",Zsaluk,INDIRECT("FakeRange"))</formula1>
    </dataValidation>
    <dataValidation type="whole" allowBlank="1" showInputMessage="1" showErrorMessage="1" error="Nem megfelelő érték!" promptTitle="3.lépés" sqref="G11:G160" xr:uid="{00000000-0002-0000-1200-000005000000}">
      <formula1>1</formula1>
      <formula2>1000000</formula2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XFC250"/>
  <sheetViews>
    <sheetView zoomScaleNormal="100" workbookViewId="0">
      <selection activeCell="C7" sqref="C7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50.5" style="1" customWidth="1"/>
    <col min="5" max="5" width="55.5" style="1" customWidth="1"/>
    <col min="6" max="6" width="16.5" style="1" customWidth="1"/>
    <col min="7" max="7" width="5.5" style="1" customWidth="1"/>
    <col min="8" max="8" width="7.5" style="1" customWidth="1"/>
    <col min="9" max="9" width="40.5" style="1" customWidth="1"/>
    <col min="10" max="10" width="16.5" style="1" customWidth="1"/>
    <col min="11" max="11" width="16.5" style="1" hidden="1"/>
    <col min="12" max="16383" width="9" style="1" hidden="1"/>
    <col min="16384" max="16384" width="8.5" style="1" hidden="1"/>
  </cols>
  <sheetData>
    <row r="1" spans="2:11" ht="55.75" customHeight="1" x14ac:dyDescent="0.3">
      <c r="D1" s="8"/>
      <c r="E1" s="8"/>
      <c r="H1" s="4"/>
    </row>
    <row r="2" spans="2:11" ht="42.75" customHeight="1" x14ac:dyDescent="0.3">
      <c r="C2" s="15"/>
      <c r="E2" s="8"/>
      <c r="H2" s="4"/>
    </row>
    <row r="3" spans="2:11" ht="30" customHeight="1" x14ac:dyDescent="0.2"/>
    <row r="4" spans="2:11" ht="30" customHeight="1" x14ac:dyDescent="0.2">
      <c r="I4" s="50"/>
    </row>
    <row r="5" spans="2:11" ht="30" customHeight="1" x14ac:dyDescent="0.2">
      <c r="B5" s="80" t="s">
        <v>298</v>
      </c>
      <c r="C5" s="80"/>
      <c r="I5" s="50"/>
    </row>
    <row r="6" spans="2:11" x14ac:dyDescent="0.2">
      <c r="B6" s="80"/>
      <c r="C6" s="80"/>
      <c r="I6" s="50"/>
    </row>
    <row r="7" spans="2:11" x14ac:dyDescent="0.2">
      <c r="B7" s="40"/>
      <c r="C7" s="40"/>
      <c r="I7" s="50"/>
    </row>
    <row r="8" spans="2:11" x14ac:dyDescent="0.2">
      <c r="I8" s="50"/>
    </row>
    <row r="9" spans="2:11" x14ac:dyDescent="0.2"/>
    <row r="10" spans="2:11" ht="30" customHeight="1" x14ac:dyDescent="0.2">
      <c r="C10" s="5" t="s">
        <v>38</v>
      </c>
      <c r="D10" s="5" t="s">
        <v>36</v>
      </c>
      <c r="E10" s="5" t="s">
        <v>37</v>
      </c>
      <c r="F10" s="5" t="s">
        <v>32</v>
      </c>
      <c r="G10" s="5" t="s">
        <v>284</v>
      </c>
      <c r="H10" s="7" t="s">
        <v>354</v>
      </c>
      <c r="I10" s="5" t="s">
        <v>6</v>
      </c>
      <c r="J10" s="6"/>
      <c r="K10" s="52">
        <f>SUM(K11:K250)</f>
        <v>0</v>
      </c>
    </row>
    <row r="11" spans="2:11" ht="30" customHeight="1" thickBot="1" x14ac:dyDescent="0.25">
      <c r="B11" s="18">
        <v>1</v>
      </c>
      <c r="C11" s="16"/>
      <c r="D11" s="10"/>
      <c r="E11" s="17"/>
      <c r="F11" s="17"/>
      <c r="G11" s="37" t="str">
        <f>IFERROR(VLOOKUP(Darabaru[[#This Row],[Cikk megnevezés]],Adat!AU:AV,2,0),"")</f>
        <v/>
      </c>
      <c r="H11" s="10"/>
      <c r="I11" s="9"/>
      <c r="K11" s="52">
        <f>IF(AND(OR(Darabáru!E11="Hengerített T-idom, gumitömítéssel",Darabáru!E11="Hengerített T-idom, gumitömítés nélkül"),Darabáru!H11=""),1,0)</f>
        <v>0</v>
      </c>
    </row>
    <row r="12" spans="2:11" ht="30" customHeight="1" thickBot="1" x14ac:dyDescent="0.25">
      <c r="B12" s="18">
        <v>2</v>
      </c>
      <c r="C12" s="16"/>
      <c r="D12" s="10"/>
      <c r="E12" s="17"/>
      <c r="F12" s="17"/>
      <c r="G12" s="37" t="str">
        <f>IFERROR(VLOOKUP(Darabaru[[#This Row],[Cikk megnevezés]],Adat!AU:AV,2,0),"")</f>
        <v/>
      </c>
      <c r="H12" s="10"/>
      <c r="I12" s="9"/>
      <c r="K12" s="52">
        <f>IF(AND(OR(Darabáru!E12="Hengerített T-idom, gumitömítéssel",Darabáru!E12="Hengerített T-idom, gumitömítés nélkül"),Darabáru!H12=""),1,0)</f>
        <v>0</v>
      </c>
    </row>
    <row r="13" spans="2:11" ht="30" customHeight="1" thickBot="1" x14ac:dyDescent="0.25">
      <c r="B13" s="18">
        <v>3</v>
      </c>
      <c r="C13" s="16"/>
      <c r="D13" s="10"/>
      <c r="E13" s="17"/>
      <c r="F13" s="17"/>
      <c r="G13" s="37" t="str">
        <f>IFERROR(VLOOKUP(Darabaru[[#This Row],[Cikk megnevezés]],Adat!AU:AV,2,0),"")</f>
        <v/>
      </c>
      <c r="H13" s="10"/>
      <c r="I13" s="9"/>
      <c r="K13" s="52">
        <f>IF(AND(OR(Darabáru!E13="Hengerített T-idom, gumitömítéssel",Darabáru!E13="Hengerített T-idom, gumitömítés nélkül"),Darabáru!H13=""),1,0)</f>
        <v>0</v>
      </c>
    </row>
    <row r="14" spans="2:11" ht="30" customHeight="1" thickBot="1" x14ac:dyDescent="0.25">
      <c r="B14" s="18">
        <v>4</v>
      </c>
      <c r="C14" s="16"/>
      <c r="D14" s="10"/>
      <c r="E14" s="17"/>
      <c r="F14" s="17"/>
      <c r="G14" s="37" t="str">
        <f>IFERROR(VLOOKUP(Darabaru[[#This Row],[Cikk megnevezés]],Adat!AU:AV,2,0),"")</f>
        <v/>
      </c>
      <c r="H14" s="10"/>
      <c r="I14" s="9"/>
      <c r="K14" s="52">
        <f>IF(AND(OR(Darabáru!E14="Hengerített T-idom, gumitömítéssel",Darabáru!E14="Hengerített T-idom, gumitömítés nélkül"),Darabáru!H14=""),1,0)</f>
        <v>0</v>
      </c>
    </row>
    <row r="15" spans="2:11" ht="30" customHeight="1" thickBot="1" x14ac:dyDescent="0.25">
      <c r="B15" s="18">
        <v>5</v>
      </c>
      <c r="C15" s="16"/>
      <c r="D15" s="10"/>
      <c r="E15" s="17"/>
      <c r="F15" s="17"/>
      <c r="G15" s="37" t="str">
        <f>IFERROR(VLOOKUP(Darabaru[[#This Row],[Cikk megnevezés]],Adat!AU:AV,2,0),"")</f>
        <v/>
      </c>
      <c r="H15" s="10"/>
      <c r="I15" s="9"/>
      <c r="K15" s="52">
        <f>IF(AND(OR(Darabáru!E15="Hengerített T-idom, gumitömítéssel",Darabáru!E15="Hengerített T-idom, gumitömítés nélkül"),Darabáru!H15=""),1,0)</f>
        <v>0</v>
      </c>
    </row>
    <row r="16" spans="2:11" ht="30" customHeight="1" thickBot="1" x14ac:dyDescent="0.25">
      <c r="B16" s="18">
        <v>6</v>
      </c>
      <c r="C16" s="16"/>
      <c r="D16" s="10"/>
      <c r="E16" s="17"/>
      <c r="F16" s="17"/>
      <c r="G16" s="37" t="str">
        <f>IFERROR(VLOOKUP(Darabaru[[#This Row],[Cikk megnevezés]],Adat!AU:AV,2,0),"")</f>
        <v/>
      </c>
      <c r="H16" s="10"/>
      <c r="I16" s="9"/>
      <c r="K16" s="52">
        <f>IF(AND(OR(Darabáru!E16="Hengerített T-idom, gumitömítéssel",Darabáru!E16="Hengerített T-idom, gumitömítés nélkül"),Darabáru!H16=""),1,0)</f>
        <v>0</v>
      </c>
    </row>
    <row r="17" spans="2:11" ht="30" customHeight="1" thickBot="1" x14ac:dyDescent="0.25">
      <c r="B17" s="18">
        <v>7</v>
      </c>
      <c r="C17" s="16"/>
      <c r="D17" s="10"/>
      <c r="E17" s="17"/>
      <c r="F17" s="17"/>
      <c r="G17" s="37" t="str">
        <f>IFERROR(VLOOKUP(Darabaru[[#This Row],[Cikk megnevezés]],Adat!AU:AV,2,0),"")</f>
        <v/>
      </c>
      <c r="H17" s="10"/>
      <c r="I17" s="9"/>
      <c r="K17" s="52">
        <f>IF(AND(OR(Darabáru!E17="Hengerített T-idom, gumitömítéssel",Darabáru!E17="Hengerített T-idom, gumitömítés nélkül"),Darabáru!H17=""),1,0)</f>
        <v>0</v>
      </c>
    </row>
    <row r="18" spans="2:11" ht="30" customHeight="1" thickBot="1" x14ac:dyDescent="0.25">
      <c r="B18" s="18">
        <v>8</v>
      </c>
      <c r="C18" s="16"/>
      <c r="D18" s="10"/>
      <c r="E18" s="17"/>
      <c r="F18" s="17"/>
      <c r="G18" s="37" t="str">
        <f>IFERROR(VLOOKUP(Darabaru[[#This Row],[Cikk megnevezés]],Adat!AU:AV,2,0),"")</f>
        <v/>
      </c>
      <c r="H18" s="10"/>
      <c r="I18" s="9"/>
      <c r="K18" s="52">
        <f>IF(AND(OR(Darabáru!E18="Hengerített T-idom, gumitömítéssel",Darabáru!E18="Hengerített T-idom, gumitömítés nélkül"),Darabáru!H18=""),1,0)</f>
        <v>0</v>
      </c>
    </row>
    <row r="19" spans="2:11" ht="30" customHeight="1" thickBot="1" x14ac:dyDescent="0.25">
      <c r="B19" s="18">
        <v>9</v>
      </c>
      <c r="C19" s="16"/>
      <c r="D19" s="10"/>
      <c r="E19" s="17"/>
      <c r="F19" s="17"/>
      <c r="G19" s="37" t="str">
        <f>IFERROR(VLOOKUP(Darabaru[[#This Row],[Cikk megnevezés]],Adat!AU:AV,2,0),"")</f>
        <v/>
      </c>
      <c r="H19" s="10"/>
      <c r="I19" s="9"/>
      <c r="K19" s="52">
        <f>IF(AND(OR(Darabáru!E19="Hengerített T-idom, gumitömítéssel",Darabáru!E19="Hengerített T-idom, gumitömítés nélkül"),Darabáru!H19=""),1,0)</f>
        <v>0</v>
      </c>
    </row>
    <row r="20" spans="2:11" ht="30" customHeight="1" thickBot="1" x14ac:dyDescent="0.25">
      <c r="B20" s="18">
        <v>10</v>
      </c>
      <c r="C20" s="16"/>
      <c r="D20" s="10"/>
      <c r="E20" s="17"/>
      <c r="F20" s="17"/>
      <c r="G20" s="37" t="str">
        <f>IFERROR(VLOOKUP(Darabaru[[#This Row],[Cikk megnevezés]],Adat!AU:AV,2,0),"")</f>
        <v/>
      </c>
      <c r="H20" s="10"/>
      <c r="I20" s="9"/>
      <c r="K20" s="52">
        <f>IF(AND(OR(Darabáru!E20="Hengerített T-idom, gumitömítéssel",Darabáru!E20="Hengerített T-idom, gumitömítés nélkül"),Darabáru!H20=""),1,0)</f>
        <v>0</v>
      </c>
    </row>
    <row r="21" spans="2:11" ht="30" customHeight="1" thickBot="1" x14ac:dyDescent="0.25">
      <c r="B21" s="18">
        <v>11</v>
      </c>
      <c r="C21" s="16"/>
      <c r="D21" s="10"/>
      <c r="E21" s="17"/>
      <c r="F21" s="17"/>
      <c r="G21" s="37" t="str">
        <f>IFERROR(VLOOKUP(Darabaru[[#This Row],[Cikk megnevezés]],Adat!AU:AV,2,0),"")</f>
        <v/>
      </c>
      <c r="H21" s="10"/>
      <c r="I21" s="9"/>
      <c r="K21" s="52">
        <f>IF(AND(OR(Darabáru!E21="Hengerített T-idom, gumitömítéssel",Darabáru!E21="Hengerített T-idom, gumitömítés nélkül"),Darabáru!H21=""),1,0)</f>
        <v>0</v>
      </c>
    </row>
    <row r="22" spans="2:11" ht="30" customHeight="1" thickBot="1" x14ac:dyDescent="0.25">
      <c r="B22" s="18">
        <v>12</v>
      </c>
      <c r="C22" s="16"/>
      <c r="D22" s="10"/>
      <c r="E22" s="17"/>
      <c r="F22" s="17"/>
      <c r="G22" s="37" t="str">
        <f>IFERROR(VLOOKUP(Darabaru[[#This Row],[Cikk megnevezés]],Adat!AU:AV,2,0),"")</f>
        <v/>
      </c>
      <c r="H22" s="10"/>
      <c r="I22" s="9"/>
      <c r="K22" s="52">
        <f>IF(AND(OR(Darabáru!E22="Hengerített T-idom, gumitömítéssel",Darabáru!E22="Hengerített T-idom, gumitömítés nélkül"),Darabáru!H22=""),1,0)</f>
        <v>0</v>
      </c>
    </row>
    <row r="23" spans="2:11" ht="30" customHeight="1" thickBot="1" x14ac:dyDescent="0.25">
      <c r="B23" s="18">
        <v>13</v>
      </c>
      <c r="C23" s="16"/>
      <c r="D23" s="10"/>
      <c r="E23" s="17"/>
      <c r="F23" s="17"/>
      <c r="G23" s="37" t="str">
        <f>IFERROR(VLOOKUP(Darabaru[[#This Row],[Cikk megnevezés]],Adat!AU:AV,2,0),"")</f>
        <v/>
      </c>
      <c r="H23" s="10"/>
      <c r="I23" s="9"/>
      <c r="K23" s="52">
        <f>IF(AND(OR(Darabáru!E23="Hengerített T-idom, gumitömítéssel",Darabáru!E23="Hengerített T-idom, gumitömítés nélkül"),Darabáru!H23=""),1,0)</f>
        <v>0</v>
      </c>
    </row>
    <row r="24" spans="2:11" ht="30" customHeight="1" thickBot="1" x14ac:dyDescent="0.25">
      <c r="B24" s="18">
        <v>14</v>
      </c>
      <c r="C24" s="16"/>
      <c r="D24" s="10"/>
      <c r="E24" s="17"/>
      <c r="F24" s="17"/>
      <c r="G24" s="37" t="str">
        <f>IFERROR(VLOOKUP(Darabaru[[#This Row],[Cikk megnevezés]],Adat!AU:AV,2,0),"")</f>
        <v/>
      </c>
      <c r="H24" s="10"/>
      <c r="I24" s="9"/>
      <c r="K24" s="52">
        <f>IF(AND(OR(Darabáru!E24="Hengerített T-idom, gumitömítéssel",Darabáru!E24="Hengerített T-idom, gumitömítés nélkül"),Darabáru!H24=""),1,0)</f>
        <v>0</v>
      </c>
    </row>
    <row r="25" spans="2:11" ht="30" customHeight="1" thickBot="1" x14ac:dyDescent="0.25">
      <c r="B25" s="18">
        <v>15</v>
      </c>
      <c r="C25" s="16"/>
      <c r="D25" s="10"/>
      <c r="E25" s="17"/>
      <c r="F25" s="17"/>
      <c r="G25" s="37" t="str">
        <f>IFERROR(VLOOKUP(Darabaru[[#This Row],[Cikk megnevezés]],Adat!AU:AV,2,0),"")</f>
        <v/>
      </c>
      <c r="H25" s="10"/>
      <c r="I25" s="9"/>
      <c r="K25" s="52">
        <f>IF(AND(OR(Darabáru!E25="Hengerített T-idom, gumitömítéssel",Darabáru!E25="Hengerített T-idom, gumitömítés nélkül"),Darabáru!H25=""),1,0)</f>
        <v>0</v>
      </c>
    </row>
    <row r="26" spans="2:11" ht="30" customHeight="1" thickBot="1" x14ac:dyDescent="0.25">
      <c r="B26" s="18">
        <v>16</v>
      </c>
      <c r="C26" s="16"/>
      <c r="D26" s="10"/>
      <c r="E26" s="17"/>
      <c r="F26" s="17"/>
      <c r="G26" s="37" t="str">
        <f>IFERROR(VLOOKUP(Darabaru[[#This Row],[Cikk megnevezés]],Adat!AU:AV,2,0),"")</f>
        <v/>
      </c>
      <c r="H26" s="10"/>
      <c r="I26" s="9"/>
      <c r="K26" s="52">
        <f>IF(AND(OR(Darabáru!E26="Hengerített T-idom, gumitömítéssel",Darabáru!E26="Hengerített T-idom, gumitömítés nélkül"),Darabáru!H26=""),1,0)</f>
        <v>0</v>
      </c>
    </row>
    <row r="27" spans="2:11" ht="30" customHeight="1" thickBot="1" x14ac:dyDescent="0.25">
      <c r="B27" s="18">
        <v>17</v>
      </c>
      <c r="C27" s="16"/>
      <c r="D27" s="10"/>
      <c r="E27" s="17"/>
      <c r="F27" s="17"/>
      <c r="G27" s="37" t="str">
        <f>IFERROR(VLOOKUP(Darabaru[[#This Row],[Cikk megnevezés]],Adat!AU:AV,2,0),"")</f>
        <v/>
      </c>
      <c r="H27" s="10"/>
      <c r="I27" s="9"/>
      <c r="K27" s="52">
        <f>IF(AND(OR(Darabáru!E27="Hengerített T-idom, gumitömítéssel",Darabáru!E27="Hengerített T-idom, gumitömítés nélkül"),Darabáru!H27=""),1,0)</f>
        <v>0</v>
      </c>
    </row>
    <row r="28" spans="2:11" ht="30" customHeight="1" thickBot="1" x14ac:dyDescent="0.25">
      <c r="B28" s="18">
        <v>18</v>
      </c>
      <c r="C28" s="16"/>
      <c r="D28" s="10"/>
      <c r="E28" s="17"/>
      <c r="F28" s="17"/>
      <c r="G28" s="37" t="str">
        <f>IFERROR(VLOOKUP(Darabaru[[#This Row],[Cikk megnevezés]],Adat!AU:AV,2,0),"")</f>
        <v/>
      </c>
      <c r="H28" s="10"/>
      <c r="I28" s="9"/>
      <c r="K28" s="52">
        <f>IF(AND(OR(Darabáru!E28="Hengerített T-idom, gumitömítéssel",Darabáru!E28="Hengerített T-idom, gumitömítés nélkül"),Darabáru!H28=""),1,0)</f>
        <v>0</v>
      </c>
    </row>
    <row r="29" spans="2:11" ht="30" customHeight="1" thickBot="1" x14ac:dyDescent="0.25">
      <c r="B29" s="18">
        <v>19</v>
      </c>
      <c r="C29" s="16"/>
      <c r="D29" s="10"/>
      <c r="E29" s="17"/>
      <c r="F29" s="17"/>
      <c r="G29" s="37" t="str">
        <f>IFERROR(VLOOKUP(Darabaru[[#This Row],[Cikk megnevezés]],Adat!AU:AV,2,0),"")</f>
        <v/>
      </c>
      <c r="H29" s="10"/>
      <c r="I29" s="9"/>
      <c r="K29" s="52">
        <f>IF(AND(OR(Darabáru!E29="Hengerített T-idom, gumitömítéssel",Darabáru!E29="Hengerített T-idom, gumitömítés nélkül"),Darabáru!H29=""),1,0)</f>
        <v>0</v>
      </c>
    </row>
    <row r="30" spans="2:11" ht="30" customHeight="1" thickBot="1" x14ac:dyDescent="0.25">
      <c r="B30" s="18">
        <v>20</v>
      </c>
      <c r="C30" s="16"/>
      <c r="D30" s="10"/>
      <c r="E30" s="17"/>
      <c r="F30" s="17"/>
      <c r="G30" s="37" t="str">
        <f>IFERROR(VLOOKUP(Darabaru[[#This Row],[Cikk megnevezés]],Adat!AU:AV,2,0),"")</f>
        <v/>
      </c>
      <c r="H30" s="10"/>
      <c r="I30" s="9"/>
      <c r="K30" s="52">
        <f>IF(AND(OR(Darabáru!E30="Hengerített T-idom, gumitömítéssel",Darabáru!E30="Hengerített T-idom, gumitömítés nélkül"),Darabáru!H30=""),1,0)</f>
        <v>0</v>
      </c>
    </row>
    <row r="31" spans="2:11" ht="30" customHeight="1" thickBot="1" x14ac:dyDescent="0.25">
      <c r="B31" s="18">
        <v>21</v>
      </c>
      <c r="C31" s="16"/>
      <c r="D31" s="10"/>
      <c r="E31" s="17"/>
      <c r="F31" s="17"/>
      <c r="G31" s="37" t="str">
        <f>IFERROR(VLOOKUP(Darabaru[[#This Row],[Cikk megnevezés]],Adat!AU:AV,2,0),"")</f>
        <v/>
      </c>
      <c r="H31" s="10"/>
      <c r="I31" s="9"/>
      <c r="K31" s="52">
        <f>IF(AND(OR(Darabáru!E31="Hengerített T-idom, gumitömítéssel",Darabáru!E31="Hengerített T-idom, gumitömítés nélkül"),Darabáru!H31=""),1,0)</f>
        <v>0</v>
      </c>
    </row>
    <row r="32" spans="2:11" ht="30" customHeight="1" thickBot="1" x14ac:dyDescent="0.25">
      <c r="B32" s="18">
        <v>22</v>
      </c>
      <c r="C32" s="16"/>
      <c r="D32" s="10"/>
      <c r="E32" s="17"/>
      <c r="F32" s="17"/>
      <c r="G32" s="37" t="str">
        <f>IFERROR(VLOOKUP(Darabaru[[#This Row],[Cikk megnevezés]],Adat!AU:AV,2,0),"")</f>
        <v/>
      </c>
      <c r="H32" s="10"/>
      <c r="I32" s="9"/>
      <c r="K32" s="52">
        <f>IF(AND(OR(Darabáru!E32="Hengerített T-idom, gumitömítéssel",Darabáru!E32="Hengerített T-idom, gumitömítés nélkül"),Darabáru!H32=""),1,0)</f>
        <v>0</v>
      </c>
    </row>
    <row r="33" spans="2:11" ht="30" customHeight="1" thickBot="1" x14ac:dyDescent="0.25">
      <c r="B33" s="18">
        <v>23</v>
      </c>
      <c r="C33" s="16"/>
      <c r="D33" s="10"/>
      <c r="E33" s="17"/>
      <c r="F33" s="17"/>
      <c r="G33" s="37" t="str">
        <f>IFERROR(VLOOKUP(Darabaru[[#This Row],[Cikk megnevezés]],Adat!AU:AV,2,0),"")</f>
        <v/>
      </c>
      <c r="H33" s="10"/>
      <c r="I33" s="9"/>
      <c r="K33" s="52">
        <f>IF(AND(OR(Darabáru!E33="Hengerített T-idom, gumitömítéssel",Darabáru!E33="Hengerített T-idom, gumitömítés nélkül"),Darabáru!H33=""),1,0)</f>
        <v>0</v>
      </c>
    </row>
    <row r="34" spans="2:11" ht="30" customHeight="1" thickBot="1" x14ac:dyDescent="0.25">
      <c r="B34" s="18">
        <v>24</v>
      </c>
      <c r="C34" s="16"/>
      <c r="D34" s="10"/>
      <c r="E34" s="17"/>
      <c r="F34" s="17"/>
      <c r="G34" s="37" t="str">
        <f>IFERROR(VLOOKUP(Darabaru[[#This Row],[Cikk megnevezés]],Adat!AU:AV,2,0),"")</f>
        <v/>
      </c>
      <c r="H34" s="10"/>
      <c r="I34" s="9"/>
      <c r="K34" s="52">
        <f>IF(AND(OR(Darabáru!E34="Hengerített T-idom, gumitömítéssel",Darabáru!E34="Hengerített T-idom, gumitömítés nélkül"),Darabáru!H34=""),1,0)</f>
        <v>0</v>
      </c>
    </row>
    <row r="35" spans="2:11" ht="30" customHeight="1" thickBot="1" x14ac:dyDescent="0.25">
      <c r="B35" s="18">
        <v>25</v>
      </c>
      <c r="C35" s="16"/>
      <c r="D35" s="10"/>
      <c r="E35" s="17"/>
      <c r="F35" s="17"/>
      <c r="G35" s="37" t="str">
        <f>IFERROR(VLOOKUP(Darabaru[[#This Row],[Cikk megnevezés]],Adat!AU:AV,2,0),"")</f>
        <v/>
      </c>
      <c r="H35" s="10"/>
      <c r="I35" s="9"/>
      <c r="K35" s="52">
        <f>IF(AND(OR(Darabáru!E35="Hengerített T-idom, gumitömítéssel",Darabáru!E35="Hengerített T-idom, gumitömítés nélkül"),Darabáru!H35=""),1,0)</f>
        <v>0</v>
      </c>
    </row>
    <row r="36" spans="2:11" ht="30" customHeight="1" thickBot="1" x14ac:dyDescent="0.25">
      <c r="B36" s="18">
        <v>26</v>
      </c>
      <c r="C36" s="16"/>
      <c r="D36" s="10"/>
      <c r="E36" s="17"/>
      <c r="F36" s="17"/>
      <c r="G36" s="37" t="str">
        <f>IFERROR(VLOOKUP(Darabaru[[#This Row],[Cikk megnevezés]],Adat!AU:AV,2,0),"")</f>
        <v/>
      </c>
      <c r="H36" s="10"/>
      <c r="I36" s="9"/>
      <c r="K36" s="52">
        <f>IF(AND(OR(Darabáru!E36="Hengerített T-idom, gumitömítéssel",Darabáru!E36="Hengerített T-idom, gumitömítés nélkül"),Darabáru!H36=""),1,0)</f>
        <v>0</v>
      </c>
    </row>
    <row r="37" spans="2:11" ht="30" customHeight="1" thickBot="1" x14ac:dyDescent="0.25">
      <c r="B37" s="18">
        <v>27</v>
      </c>
      <c r="C37" s="16"/>
      <c r="D37" s="10"/>
      <c r="E37" s="17"/>
      <c r="F37" s="17"/>
      <c r="G37" s="37" t="str">
        <f>IFERROR(VLOOKUP(Darabaru[[#This Row],[Cikk megnevezés]],Adat!AU:AV,2,0),"")</f>
        <v/>
      </c>
      <c r="H37" s="10"/>
      <c r="I37" s="9"/>
      <c r="K37" s="52">
        <f>IF(AND(OR(Darabáru!E37="Hengerített T-idom, gumitömítéssel",Darabáru!E37="Hengerített T-idom, gumitömítés nélkül"),Darabáru!H37=""),1,0)</f>
        <v>0</v>
      </c>
    </row>
    <row r="38" spans="2:11" ht="30" customHeight="1" thickBot="1" x14ac:dyDescent="0.25">
      <c r="B38" s="18">
        <v>28</v>
      </c>
      <c r="C38" s="16"/>
      <c r="D38" s="10"/>
      <c r="E38" s="17"/>
      <c r="F38" s="17"/>
      <c r="G38" s="37" t="str">
        <f>IFERROR(VLOOKUP(Darabaru[[#This Row],[Cikk megnevezés]],Adat!AU:AV,2,0),"")</f>
        <v/>
      </c>
      <c r="H38" s="10"/>
      <c r="I38" s="9"/>
      <c r="K38" s="52">
        <f>IF(AND(OR(Darabáru!E38="Hengerített T-idom, gumitömítéssel",Darabáru!E38="Hengerített T-idom, gumitömítés nélkül"),Darabáru!H38=""),1,0)</f>
        <v>0</v>
      </c>
    </row>
    <row r="39" spans="2:11" ht="30" customHeight="1" thickBot="1" x14ac:dyDescent="0.25">
      <c r="B39" s="18">
        <v>29</v>
      </c>
      <c r="C39" s="16"/>
      <c r="D39" s="10"/>
      <c r="E39" s="17"/>
      <c r="F39" s="17"/>
      <c r="G39" s="37" t="str">
        <f>IFERROR(VLOOKUP(Darabaru[[#This Row],[Cikk megnevezés]],Adat!AU:AV,2,0),"")</f>
        <v/>
      </c>
      <c r="H39" s="10"/>
      <c r="I39" s="9"/>
      <c r="K39" s="52">
        <f>IF(AND(OR(Darabáru!E39="Hengerített T-idom, gumitömítéssel",Darabáru!E39="Hengerített T-idom, gumitömítés nélkül"),Darabáru!H39=""),1,0)</f>
        <v>0</v>
      </c>
    </row>
    <row r="40" spans="2:11" ht="30" customHeight="1" thickBot="1" x14ac:dyDescent="0.25">
      <c r="B40" s="18">
        <v>30</v>
      </c>
      <c r="C40" s="16"/>
      <c r="D40" s="10"/>
      <c r="E40" s="17"/>
      <c r="F40" s="17"/>
      <c r="G40" s="37" t="str">
        <f>IFERROR(VLOOKUP(Darabaru[[#This Row],[Cikk megnevezés]],Adat!AU:AV,2,0),"")</f>
        <v/>
      </c>
      <c r="H40" s="10"/>
      <c r="I40" s="9"/>
      <c r="K40" s="52">
        <f>IF(AND(OR(Darabáru!E40="Hengerített T-idom, gumitömítéssel",Darabáru!E40="Hengerített T-idom, gumitömítés nélkül"),Darabáru!H40=""),1,0)</f>
        <v>0</v>
      </c>
    </row>
    <row r="41" spans="2:11" ht="30" customHeight="1" thickBot="1" x14ac:dyDescent="0.25">
      <c r="B41" s="18">
        <v>31</v>
      </c>
      <c r="C41" s="16"/>
      <c r="D41" s="10"/>
      <c r="E41" s="17"/>
      <c r="F41" s="17"/>
      <c r="G41" s="37" t="str">
        <f>IFERROR(VLOOKUP(Darabaru[[#This Row],[Cikk megnevezés]],Adat!AU:AV,2,0),"")</f>
        <v/>
      </c>
      <c r="H41" s="10"/>
      <c r="I41" s="9"/>
      <c r="K41" s="52">
        <f>IF(AND(OR(Darabáru!E41="Hengerített T-idom, gumitömítéssel",Darabáru!E41="Hengerített T-idom, gumitömítés nélkül"),Darabáru!H41=""),1,0)</f>
        <v>0</v>
      </c>
    </row>
    <row r="42" spans="2:11" ht="30" customHeight="1" thickBot="1" x14ac:dyDescent="0.25">
      <c r="B42" s="18">
        <v>32</v>
      </c>
      <c r="C42" s="16"/>
      <c r="D42" s="10"/>
      <c r="E42" s="17"/>
      <c r="F42" s="17"/>
      <c r="G42" s="37" t="str">
        <f>IFERROR(VLOOKUP(Darabaru[[#This Row],[Cikk megnevezés]],Adat!AU:AV,2,0),"")</f>
        <v/>
      </c>
      <c r="H42" s="10"/>
      <c r="I42" s="9"/>
      <c r="K42" s="52">
        <f>IF(AND(OR(Darabáru!E42="Hengerített T-idom, gumitömítéssel",Darabáru!E42="Hengerített T-idom, gumitömítés nélkül"),Darabáru!H42=""),1,0)</f>
        <v>0</v>
      </c>
    </row>
    <row r="43" spans="2:11" ht="30" customHeight="1" thickBot="1" x14ac:dyDescent="0.25">
      <c r="B43" s="18">
        <v>33</v>
      </c>
      <c r="C43" s="16"/>
      <c r="D43" s="10"/>
      <c r="E43" s="17"/>
      <c r="F43" s="17"/>
      <c r="G43" s="37" t="str">
        <f>IFERROR(VLOOKUP(Darabaru[[#This Row],[Cikk megnevezés]],Adat!AU:AV,2,0),"")</f>
        <v/>
      </c>
      <c r="H43" s="10"/>
      <c r="I43" s="9"/>
      <c r="K43" s="52">
        <f>IF(AND(OR(Darabáru!E43="Hengerített T-idom, gumitömítéssel",Darabáru!E43="Hengerített T-idom, gumitömítés nélkül"),Darabáru!H43=""),1,0)</f>
        <v>0</v>
      </c>
    </row>
    <row r="44" spans="2:11" ht="30" customHeight="1" thickBot="1" x14ac:dyDescent="0.25">
      <c r="B44" s="18">
        <v>34</v>
      </c>
      <c r="C44" s="16"/>
      <c r="D44" s="10"/>
      <c r="E44" s="17"/>
      <c r="F44" s="17"/>
      <c r="G44" s="37" t="str">
        <f>IFERROR(VLOOKUP(Darabaru[[#This Row],[Cikk megnevezés]],Adat!AU:AV,2,0),"")</f>
        <v/>
      </c>
      <c r="H44" s="10"/>
      <c r="I44" s="9"/>
      <c r="K44" s="52">
        <f>IF(AND(OR(Darabáru!E44="Hengerített T-idom, gumitömítéssel",Darabáru!E44="Hengerített T-idom, gumitömítés nélkül"),Darabáru!H44=""),1,0)</f>
        <v>0</v>
      </c>
    </row>
    <row r="45" spans="2:11" ht="30" customHeight="1" thickBot="1" x14ac:dyDescent="0.25">
      <c r="B45" s="18">
        <v>35</v>
      </c>
      <c r="C45" s="16"/>
      <c r="D45" s="10"/>
      <c r="E45" s="17"/>
      <c r="F45" s="17"/>
      <c r="G45" s="37" t="str">
        <f>IFERROR(VLOOKUP(Darabaru[[#This Row],[Cikk megnevezés]],Adat!AU:AV,2,0),"")</f>
        <v/>
      </c>
      <c r="H45" s="10"/>
      <c r="I45" s="9"/>
      <c r="K45" s="52">
        <f>IF(AND(OR(Darabáru!E45="Hengerített T-idom, gumitömítéssel",Darabáru!E45="Hengerített T-idom, gumitömítés nélkül"),Darabáru!H45=""),1,0)</f>
        <v>0</v>
      </c>
    </row>
    <row r="46" spans="2:11" ht="30" customHeight="1" thickBot="1" x14ac:dyDescent="0.25">
      <c r="B46" s="18">
        <v>36</v>
      </c>
      <c r="C46" s="16"/>
      <c r="D46" s="10"/>
      <c r="E46" s="17"/>
      <c r="F46" s="17"/>
      <c r="G46" s="37" t="str">
        <f>IFERROR(VLOOKUP(Darabaru[[#This Row],[Cikk megnevezés]],Adat!AU:AV,2,0),"")</f>
        <v/>
      </c>
      <c r="H46" s="10"/>
      <c r="I46" s="9"/>
      <c r="K46" s="52">
        <f>IF(AND(OR(Darabáru!E46="Hengerített T-idom, gumitömítéssel",Darabáru!E46="Hengerített T-idom, gumitömítés nélkül"),Darabáru!H46=""),1,0)</f>
        <v>0</v>
      </c>
    </row>
    <row r="47" spans="2:11" ht="30" customHeight="1" thickBot="1" x14ac:dyDescent="0.25">
      <c r="B47" s="18">
        <v>37</v>
      </c>
      <c r="C47" s="16"/>
      <c r="D47" s="10"/>
      <c r="E47" s="17"/>
      <c r="F47" s="17"/>
      <c r="G47" s="37" t="str">
        <f>IFERROR(VLOOKUP(Darabaru[[#This Row],[Cikk megnevezés]],Adat!AU:AV,2,0),"")</f>
        <v/>
      </c>
      <c r="H47" s="10"/>
      <c r="I47" s="9"/>
      <c r="K47" s="52">
        <f>IF(AND(OR(Darabáru!E47="Hengerített T-idom, gumitömítéssel",Darabáru!E47="Hengerített T-idom, gumitömítés nélkül"),Darabáru!H47=""),1,0)</f>
        <v>0</v>
      </c>
    </row>
    <row r="48" spans="2:11" ht="30" customHeight="1" thickBot="1" x14ac:dyDescent="0.25">
      <c r="B48" s="18">
        <v>38</v>
      </c>
      <c r="C48" s="16"/>
      <c r="D48" s="10"/>
      <c r="E48" s="17"/>
      <c r="F48" s="17"/>
      <c r="G48" s="37" t="str">
        <f>IFERROR(VLOOKUP(Darabaru[[#This Row],[Cikk megnevezés]],Adat!AU:AV,2,0),"")</f>
        <v/>
      </c>
      <c r="H48" s="10"/>
      <c r="I48" s="9"/>
      <c r="K48" s="52">
        <f>IF(AND(OR(Darabáru!E48="Hengerített T-idom, gumitömítéssel",Darabáru!E48="Hengerített T-idom, gumitömítés nélkül"),Darabáru!H48=""),1,0)</f>
        <v>0</v>
      </c>
    </row>
    <row r="49" spans="2:11" ht="30" customHeight="1" thickBot="1" x14ac:dyDescent="0.25">
      <c r="B49" s="18">
        <v>39</v>
      </c>
      <c r="C49" s="16"/>
      <c r="D49" s="10"/>
      <c r="E49" s="17"/>
      <c r="F49" s="17"/>
      <c r="G49" s="37" t="str">
        <f>IFERROR(VLOOKUP(Darabaru[[#This Row],[Cikk megnevezés]],Adat!AU:AV,2,0),"")</f>
        <v/>
      </c>
      <c r="H49" s="10"/>
      <c r="I49" s="9"/>
      <c r="K49" s="52">
        <f>IF(AND(OR(Darabáru!E49="Hengerített T-idom, gumitömítéssel",Darabáru!E49="Hengerített T-idom, gumitömítés nélkül"),Darabáru!H49=""),1,0)</f>
        <v>0</v>
      </c>
    </row>
    <row r="50" spans="2:11" ht="30" customHeight="1" thickBot="1" x14ac:dyDescent="0.25">
      <c r="B50" s="18">
        <v>40</v>
      </c>
      <c r="C50" s="16"/>
      <c r="D50" s="10"/>
      <c r="E50" s="17"/>
      <c r="F50" s="17"/>
      <c r="G50" s="37" t="str">
        <f>IFERROR(VLOOKUP(Darabaru[[#This Row],[Cikk megnevezés]],Adat!AU:AV,2,0),"")</f>
        <v/>
      </c>
      <c r="H50" s="10"/>
      <c r="I50" s="9"/>
      <c r="K50" s="52">
        <f>IF(AND(OR(Darabáru!E50="Hengerített T-idom, gumitömítéssel",Darabáru!E50="Hengerített T-idom, gumitömítés nélkül"),Darabáru!H50=""),1,0)</f>
        <v>0</v>
      </c>
    </row>
    <row r="51" spans="2:11" ht="30" customHeight="1" thickBot="1" x14ac:dyDescent="0.25">
      <c r="B51" s="18">
        <v>41</v>
      </c>
      <c r="C51" s="16"/>
      <c r="D51" s="10"/>
      <c r="E51" s="17"/>
      <c r="F51" s="17"/>
      <c r="G51" s="37" t="str">
        <f>IFERROR(VLOOKUP(Darabaru[[#This Row],[Cikk megnevezés]],Adat!AU:AV,2,0),"")</f>
        <v/>
      </c>
      <c r="H51" s="10"/>
      <c r="I51" s="9"/>
      <c r="K51" s="52">
        <f>IF(AND(OR(Darabáru!E51="Hengerített T-idom, gumitömítéssel",Darabáru!E51="Hengerített T-idom, gumitömítés nélkül"),Darabáru!H51=""),1,0)</f>
        <v>0</v>
      </c>
    </row>
    <row r="52" spans="2:11" ht="30" customHeight="1" thickBot="1" x14ac:dyDescent="0.25">
      <c r="B52" s="18">
        <v>42</v>
      </c>
      <c r="C52" s="16"/>
      <c r="D52" s="10"/>
      <c r="E52" s="17"/>
      <c r="F52" s="17"/>
      <c r="G52" s="37" t="str">
        <f>IFERROR(VLOOKUP(Darabaru[[#This Row],[Cikk megnevezés]],Adat!AU:AV,2,0),"")</f>
        <v/>
      </c>
      <c r="H52" s="10"/>
      <c r="I52" s="9"/>
      <c r="K52" s="52">
        <f>IF(AND(OR(Darabáru!E52="Hengerített T-idom, gumitömítéssel",Darabáru!E52="Hengerített T-idom, gumitömítés nélkül"),Darabáru!H52=""),1,0)</f>
        <v>0</v>
      </c>
    </row>
    <row r="53" spans="2:11" ht="30" customHeight="1" thickBot="1" x14ac:dyDescent="0.25">
      <c r="B53" s="18">
        <v>43</v>
      </c>
      <c r="C53" s="16"/>
      <c r="D53" s="10"/>
      <c r="E53" s="17"/>
      <c r="F53" s="17"/>
      <c r="G53" s="37" t="str">
        <f>IFERROR(VLOOKUP(Darabaru[[#This Row],[Cikk megnevezés]],Adat!AU:AV,2,0),"")</f>
        <v/>
      </c>
      <c r="H53" s="10"/>
      <c r="I53" s="9"/>
      <c r="K53" s="52">
        <f>IF(AND(OR(Darabáru!E53="Hengerített T-idom, gumitömítéssel",Darabáru!E53="Hengerített T-idom, gumitömítés nélkül"),Darabáru!H53=""),1,0)</f>
        <v>0</v>
      </c>
    </row>
    <row r="54" spans="2:11" ht="30" customHeight="1" thickBot="1" x14ac:dyDescent="0.25">
      <c r="B54" s="18">
        <v>44</v>
      </c>
      <c r="C54" s="16"/>
      <c r="D54" s="10"/>
      <c r="E54" s="17"/>
      <c r="F54" s="17"/>
      <c r="G54" s="37" t="str">
        <f>IFERROR(VLOOKUP(Darabaru[[#This Row],[Cikk megnevezés]],Adat!AU:AV,2,0),"")</f>
        <v/>
      </c>
      <c r="H54" s="10"/>
      <c r="I54" s="9"/>
      <c r="K54" s="52">
        <f>IF(AND(OR(Darabáru!E54="Hengerített T-idom, gumitömítéssel",Darabáru!E54="Hengerített T-idom, gumitömítés nélkül"),Darabáru!H54=""),1,0)</f>
        <v>0</v>
      </c>
    </row>
    <row r="55" spans="2:11" ht="30" customHeight="1" thickBot="1" x14ac:dyDescent="0.25">
      <c r="B55" s="18">
        <v>45</v>
      </c>
      <c r="C55" s="16"/>
      <c r="D55" s="10"/>
      <c r="E55" s="17"/>
      <c r="F55" s="17"/>
      <c r="G55" s="37" t="str">
        <f>IFERROR(VLOOKUP(Darabaru[[#This Row],[Cikk megnevezés]],Adat!AU:AV,2,0),"")</f>
        <v/>
      </c>
      <c r="H55" s="10"/>
      <c r="I55" s="9"/>
      <c r="K55" s="52">
        <f>IF(AND(OR(Darabáru!E55="Hengerített T-idom, gumitömítéssel",Darabáru!E55="Hengerített T-idom, gumitömítés nélkül"),Darabáru!H55=""),1,0)</f>
        <v>0</v>
      </c>
    </row>
    <row r="56" spans="2:11" ht="30" customHeight="1" thickBot="1" x14ac:dyDescent="0.25">
      <c r="B56" s="18">
        <v>46</v>
      </c>
      <c r="C56" s="16"/>
      <c r="D56" s="10"/>
      <c r="E56" s="17"/>
      <c r="F56" s="17"/>
      <c r="G56" s="37" t="str">
        <f>IFERROR(VLOOKUP(Darabaru[[#This Row],[Cikk megnevezés]],Adat!AU:AV,2,0),"")</f>
        <v/>
      </c>
      <c r="H56" s="10"/>
      <c r="I56" s="9"/>
      <c r="K56" s="52">
        <f>IF(AND(OR(Darabáru!E56="Hengerített T-idom, gumitömítéssel",Darabáru!E56="Hengerített T-idom, gumitömítés nélkül"),Darabáru!H56=""),1,0)</f>
        <v>0</v>
      </c>
    </row>
    <row r="57" spans="2:11" ht="30" customHeight="1" thickBot="1" x14ac:dyDescent="0.25">
      <c r="B57" s="18">
        <v>47</v>
      </c>
      <c r="C57" s="16"/>
      <c r="D57" s="10"/>
      <c r="E57" s="17"/>
      <c r="F57" s="17"/>
      <c r="G57" s="37" t="str">
        <f>IFERROR(VLOOKUP(Darabaru[[#This Row],[Cikk megnevezés]],Adat!AU:AV,2,0),"")</f>
        <v/>
      </c>
      <c r="H57" s="10"/>
      <c r="I57" s="9"/>
      <c r="K57" s="52">
        <f>IF(AND(OR(Darabáru!E57="Hengerített T-idom, gumitömítéssel",Darabáru!E57="Hengerített T-idom, gumitömítés nélkül"),Darabáru!H57=""),1,0)</f>
        <v>0</v>
      </c>
    </row>
    <row r="58" spans="2:11" ht="30" customHeight="1" thickBot="1" x14ac:dyDescent="0.25">
      <c r="B58" s="18">
        <v>48</v>
      </c>
      <c r="C58" s="16"/>
      <c r="D58" s="10"/>
      <c r="E58" s="17"/>
      <c r="F58" s="17"/>
      <c r="G58" s="37" t="str">
        <f>IFERROR(VLOOKUP(Darabaru[[#This Row],[Cikk megnevezés]],Adat!AU:AV,2,0),"")</f>
        <v/>
      </c>
      <c r="H58" s="10"/>
      <c r="I58" s="9"/>
      <c r="K58" s="52">
        <f>IF(AND(OR(Darabáru!E58="Hengerített T-idom, gumitömítéssel",Darabáru!E58="Hengerített T-idom, gumitömítés nélkül"),Darabáru!H58=""),1,0)</f>
        <v>0</v>
      </c>
    </row>
    <row r="59" spans="2:11" ht="30" customHeight="1" thickBot="1" x14ac:dyDescent="0.25">
      <c r="B59" s="18">
        <v>49</v>
      </c>
      <c r="C59" s="16"/>
      <c r="D59" s="10"/>
      <c r="E59" s="17"/>
      <c r="F59" s="17"/>
      <c r="G59" s="37" t="str">
        <f>IFERROR(VLOOKUP(Darabaru[[#This Row],[Cikk megnevezés]],Adat!AU:AV,2,0),"")</f>
        <v/>
      </c>
      <c r="H59" s="10"/>
      <c r="I59" s="9"/>
      <c r="K59" s="52">
        <f>IF(AND(OR(Darabáru!E59="Hengerített T-idom, gumitömítéssel",Darabáru!E59="Hengerített T-idom, gumitömítés nélkül"),Darabáru!H59=""),1,0)</f>
        <v>0</v>
      </c>
    </row>
    <row r="60" spans="2:11" ht="30" customHeight="1" thickBot="1" x14ac:dyDescent="0.25">
      <c r="B60" s="18">
        <v>50</v>
      </c>
      <c r="C60" s="16"/>
      <c r="D60" s="10"/>
      <c r="E60" s="17"/>
      <c r="F60" s="17"/>
      <c r="G60" s="37" t="str">
        <f>IFERROR(VLOOKUP(Darabaru[[#This Row],[Cikk megnevezés]],Adat!AU:AV,2,0),"")</f>
        <v/>
      </c>
      <c r="H60" s="10"/>
      <c r="I60" s="9"/>
      <c r="K60" s="52">
        <f>IF(AND(OR(Darabáru!E60="Hengerített T-idom, gumitömítéssel",Darabáru!E60="Hengerített T-idom, gumitömítés nélkül"),Darabáru!H60=""),1,0)</f>
        <v>0</v>
      </c>
    </row>
    <row r="61" spans="2:11" ht="30" customHeight="1" thickBot="1" x14ac:dyDescent="0.25">
      <c r="B61" s="18">
        <v>51</v>
      </c>
      <c r="C61" s="16"/>
      <c r="D61" s="10"/>
      <c r="E61" s="17"/>
      <c r="F61" s="17"/>
      <c r="G61" s="37" t="str">
        <f>IFERROR(VLOOKUP(Darabaru[[#This Row],[Cikk megnevezés]],Adat!AU:AV,2,0),"")</f>
        <v/>
      </c>
      <c r="H61" s="33"/>
      <c r="I61" s="9"/>
      <c r="K61" s="52">
        <f>IF(AND(OR(Darabáru!E61="Hengerített T-idom, gumitömítéssel",Darabáru!E61="Hengerített T-idom, gumitömítés nélkül"),Darabáru!H61=""),1,0)</f>
        <v>0</v>
      </c>
    </row>
    <row r="62" spans="2:11" ht="30" customHeight="1" thickBot="1" x14ac:dyDescent="0.25">
      <c r="B62" s="18">
        <v>52</v>
      </c>
      <c r="C62" s="16"/>
      <c r="D62" s="10"/>
      <c r="E62" s="17"/>
      <c r="F62" s="17"/>
      <c r="G62" s="37" t="str">
        <f>IFERROR(VLOOKUP(Darabaru[[#This Row],[Cikk megnevezés]],Adat!AU:AV,2,0),"")</f>
        <v/>
      </c>
      <c r="H62" s="33"/>
      <c r="I62" s="9"/>
      <c r="K62" s="52">
        <f>IF(AND(OR(Darabáru!E62="Hengerített T-idom, gumitömítéssel",Darabáru!E62="Hengerített T-idom, gumitömítés nélkül"),Darabáru!H62=""),1,0)</f>
        <v>0</v>
      </c>
    </row>
    <row r="63" spans="2:11" ht="30" customHeight="1" thickBot="1" x14ac:dyDescent="0.25">
      <c r="B63" s="18">
        <v>53</v>
      </c>
      <c r="C63" s="16"/>
      <c r="D63" s="10"/>
      <c r="E63" s="17"/>
      <c r="F63" s="17"/>
      <c r="G63" s="37" t="str">
        <f>IFERROR(VLOOKUP(Darabaru[[#This Row],[Cikk megnevezés]],Adat!AU:AV,2,0),"")</f>
        <v/>
      </c>
      <c r="H63" s="33"/>
      <c r="I63" s="9"/>
      <c r="K63" s="52">
        <f>IF(AND(OR(Darabáru!E63="Hengerített T-idom, gumitömítéssel",Darabáru!E63="Hengerített T-idom, gumitömítés nélkül"),Darabáru!H63=""),1,0)</f>
        <v>0</v>
      </c>
    </row>
    <row r="64" spans="2:11" ht="30" customHeight="1" thickBot="1" x14ac:dyDescent="0.25">
      <c r="B64" s="18">
        <v>54</v>
      </c>
      <c r="C64" s="16"/>
      <c r="D64" s="10"/>
      <c r="E64" s="17"/>
      <c r="F64" s="17"/>
      <c r="G64" s="37" t="str">
        <f>IFERROR(VLOOKUP(Darabaru[[#This Row],[Cikk megnevezés]],Adat!AU:AV,2,0),"")</f>
        <v/>
      </c>
      <c r="H64" s="33"/>
      <c r="I64" s="9"/>
      <c r="K64" s="52">
        <f>IF(AND(OR(Darabáru!E64="Hengerített T-idom, gumitömítéssel",Darabáru!E64="Hengerített T-idom, gumitömítés nélkül"),Darabáru!H64=""),1,0)</f>
        <v>0</v>
      </c>
    </row>
    <row r="65" spans="2:11" ht="30" customHeight="1" thickBot="1" x14ac:dyDescent="0.25">
      <c r="B65" s="18">
        <v>55</v>
      </c>
      <c r="C65" s="16"/>
      <c r="D65" s="10"/>
      <c r="E65" s="17"/>
      <c r="F65" s="17"/>
      <c r="G65" s="37" t="str">
        <f>IFERROR(VLOOKUP(Darabaru[[#This Row],[Cikk megnevezés]],Adat!AU:AV,2,0),"")</f>
        <v/>
      </c>
      <c r="H65" s="33"/>
      <c r="I65" s="9"/>
      <c r="K65" s="52">
        <f>IF(AND(OR(Darabáru!E65="Hengerített T-idom, gumitömítéssel",Darabáru!E65="Hengerített T-idom, gumitömítés nélkül"),Darabáru!H65=""),1,0)</f>
        <v>0</v>
      </c>
    </row>
    <row r="66" spans="2:11" ht="30" customHeight="1" thickBot="1" x14ac:dyDescent="0.25">
      <c r="B66" s="18">
        <v>56</v>
      </c>
      <c r="C66" s="16"/>
      <c r="D66" s="10"/>
      <c r="E66" s="17"/>
      <c r="F66" s="17"/>
      <c r="G66" s="37" t="str">
        <f>IFERROR(VLOOKUP(Darabaru[[#This Row],[Cikk megnevezés]],Adat!AU:AV,2,0),"")</f>
        <v/>
      </c>
      <c r="H66" s="33"/>
      <c r="I66" s="9"/>
      <c r="K66" s="52">
        <f>IF(AND(OR(Darabáru!E66="Hengerített T-idom, gumitömítéssel",Darabáru!E66="Hengerített T-idom, gumitömítés nélkül"),Darabáru!H66=""),1,0)</f>
        <v>0</v>
      </c>
    </row>
    <row r="67" spans="2:11" ht="30" customHeight="1" thickBot="1" x14ac:dyDescent="0.25">
      <c r="B67" s="18">
        <v>57</v>
      </c>
      <c r="C67" s="16"/>
      <c r="D67" s="10"/>
      <c r="E67" s="17"/>
      <c r="F67" s="17"/>
      <c r="G67" s="37" t="str">
        <f>IFERROR(VLOOKUP(Darabaru[[#This Row],[Cikk megnevezés]],Adat!AU:AV,2,0),"")</f>
        <v/>
      </c>
      <c r="H67" s="33"/>
      <c r="I67" s="9"/>
      <c r="K67" s="52">
        <f>IF(AND(OR(Darabáru!E67="Hengerített T-idom, gumitömítéssel",Darabáru!E67="Hengerített T-idom, gumitömítés nélkül"),Darabáru!H67=""),1,0)</f>
        <v>0</v>
      </c>
    </row>
    <row r="68" spans="2:11" ht="30" customHeight="1" thickBot="1" x14ac:dyDescent="0.25">
      <c r="B68" s="18">
        <v>58</v>
      </c>
      <c r="C68" s="16"/>
      <c r="D68" s="10"/>
      <c r="E68" s="17"/>
      <c r="F68" s="17"/>
      <c r="G68" s="37" t="str">
        <f>IFERROR(VLOOKUP(Darabaru[[#This Row],[Cikk megnevezés]],Adat!AU:AV,2,0),"")</f>
        <v/>
      </c>
      <c r="H68" s="33"/>
      <c r="I68" s="9"/>
      <c r="K68" s="52">
        <f>IF(AND(OR(Darabáru!E68="Hengerített T-idom, gumitömítéssel",Darabáru!E68="Hengerített T-idom, gumitömítés nélkül"),Darabáru!H68=""),1,0)</f>
        <v>0</v>
      </c>
    </row>
    <row r="69" spans="2:11" ht="30" customHeight="1" thickBot="1" x14ac:dyDescent="0.25">
      <c r="B69" s="18">
        <v>59</v>
      </c>
      <c r="C69" s="16"/>
      <c r="D69" s="10"/>
      <c r="E69" s="17"/>
      <c r="F69" s="17"/>
      <c r="G69" s="37" t="str">
        <f>IFERROR(VLOOKUP(Darabaru[[#This Row],[Cikk megnevezés]],Adat!AU:AV,2,0),"")</f>
        <v/>
      </c>
      <c r="H69" s="33"/>
      <c r="I69" s="9"/>
      <c r="K69" s="52">
        <f>IF(AND(OR(Darabáru!E69="Hengerített T-idom, gumitömítéssel",Darabáru!E69="Hengerített T-idom, gumitömítés nélkül"),Darabáru!H69=""),1,0)</f>
        <v>0</v>
      </c>
    </row>
    <row r="70" spans="2:11" ht="30" customHeight="1" thickBot="1" x14ac:dyDescent="0.25">
      <c r="B70" s="18">
        <v>60</v>
      </c>
      <c r="C70" s="16"/>
      <c r="D70" s="10"/>
      <c r="E70" s="17"/>
      <c r="F70" s="17"/>
      <c r="G70" s="37" t="str">
        <f>IFERROR(VLOOKUP(Darabaru[[#This Row],[Cikk megnevezés]],Adat!AU:AV,2,0),"")</f>
        <v/>
      </c>
      <c r="H70" s="33"/>
      <c r="I70" s="9"/>
      <c r="K70" s="52">
        <f>IF(AND(OR(Darabáru!E70="Hengerített T-idom, gumitömítéssel",Darabáru!E70="Hengerített T-idom, gumitömítés nélkül"),Darabáru!H70=""),1,0)</f>
        <v>0</v>
      </c>
    </row>
    <row r="71" spans="2:11" ht="30" customHeight="1" thickBot="1" x14ac:dyDescent="0.25">
      <c r="B71" s="18">
        <v>61</v>
      </c>
      <c r="C71" s="16"/>
      <c r="D71" s="10"/>
      <c r="E71" s="17"/>
      <c r="F71" s="17"/>
      <c r="G71" s="37" t="str">
        <f>IFERROR(VLOOKUP(Darabaru[[#This Row],[Cikk megnevezés]],Adat!AU:AV,2,0),"")</f>
        <v/>
      </c>
      <c r="H71" s="33"/>
      <c r="I71" s="9"/>
      <c r="K71" s="52">
        <f>IF(AND(OR(Darabáru!E71="Hengerített T-idom, gumitömítéssel",Darabáru!E71="Hengerített T-idom, gumitömítés nélkül"),Darabáru!H71=""),1,0)</f>
        <v>0</v>
      </c>
    </row>
    <row r="72" spans="2:11" ht="30" customHeight="1" thickBot="1" x14ac:dyDescent="0.25">
      <c r="B72" s="18">
        <v>62</v>
      </c>
      <c r="C72" s="16"/>
      <c r="D72" s="10"/>
      <c r="E72" s="17"/>
      <c r="F72" s="17"/>
      <c r="G72" s="37" t="str">
        <f>IFERROR(VLOOKUP(Darabaru[[#This Row],[Cikk megnevezés]],Adat!AU:AV,2,0),"")</f>
        <v/>
      </c>
      <c r="H72" s="33"/>
      <c r="I72" s="9"/>
      <c r="K72" s="52">
        <f>IF(AND(OR(Darabáru!E72="Hengerített T-idom, gumitömítéssel",Darabáru!E72="Hengerített T-idom, gumitömítés nélkül"),Darabáru!H72=""),1,0)</f>
        <v>0</v>
      </c>
    </row>
    <row r="73" spans="2:11" ht="30" customHeight="1" thickBot="1" x14ac:dyDescent="0.25">
      <c r="B73" s="18">
        <v>63</v>
      </c>
      <c r="C73" s="16"/>
      <c r="D73" s="10"/>
      <c r="E73" s="17"/>
      <c r="F73" s="17"/>
      <c r="G73" s="37" t="str">
        <f>IFERROR(VLOOKUP(Darabaru[[#This Row],[Cikk megnevezés]],Adat!AU:AV,2,0),"")</f>
        <v/>
      </c>
      <c r="H73" s="33"/>
      <c r="I73" s="9"/>
      <c r="K73" s="52">
        <f>IF(AND(OR(Darabáru!E73="Hengerített T-idom, gumitömítéssel",Darabáru!E73="Hengerített T-idom, gumitömítés nélkül"),Darabáru!H73=""),1,0)</f>
        <v>0</v>
      </c>
    </row>
    <row r="74" spans="2:11" ht="30" customHeight="1" thickBot="1" x14ac:dyDescent="0.25">
      <c r="B74" s="18">
        <v>64</v>
      </c>
      <c r="C74" s="16"/>
      <c r="D74" s="10"/>
      <c r="E74" s="17"/>
      <c r="F74" s="17"/>
      <c r="G74" s="37" t="str">
        <f>IFERROR(VLOOKUP(Darabaru[[#This Row],[Cikk megnevezés]],Adat!AU:AV,2,0),"")</f>
        <v/>
      </c>
      <c r="H74" s="33"/>
      <c r="I74" s="9"/>
      <c r="K74" s="52">
        <f>IF(AND(OR(Darabáru!E74="Hengerített T-idom, gumitömítéssel",Darabáru!E74="Hengerített T-idom, gumitömítés nélkül"),Darabáru!H74=""),1,0)</f>
        <v>0</v>
      </c>
    </row>
    <row r="75" spans="2:11" ht="30" customHeight="1" thickBot="1" x14ac:dyDescent="0.25">
      <c r="B75" s="18">
        <v>65</v>
      </c>
      <c r="C75" s="16"/>
      <c r="D75" s="10"/>
      <c r="E75" s="17"/>
      <c r="F75" s="17"/>
      <c r="G75" s="37" t="str">
        <f>IFERROR(VLOOKUP(Darabaru[[#This Row],[Cikk megnevezés]],Adat!AU:AV,2,0),"")</f>
        <v/>
      </c>
      <c r="H75" s="33"/>
      <c r="I75" s="9"/>
      <c r="K75" s="52">
        <f>IF(AND(OR(Darabáru!E75="Hengerített T-idom, gumitömítéssel",Darabáru!E75="Hengerített T-idom, gumitömítés nélkül"),Darabáru!H75=""),1,0)</f>
        <v>0</v>
      </c>
    </row>
    <row r="76" spans="2:11" ht="30" customHeight="1" thickBot="1" x14ac:dyDescent="0.25">
      <c r="B76" s="18">
        <v>66</v>
      </c>
      <c r="C76" s="16"/>
      <c r="D76" s="10"/>
      <c r="E76" s="17"/>
      <c r="F76" s="17"/>
      <c r="G76" s="37" t="str">
        <f>IFERROR(VLOOKUP(Darabaru[[#This Row],[Cikk megnevezés]],Adat!AU:AV,2,0),"")</f>
        <v/>
      </c>
      <c r="H76" s="33"/>
      <c r="I76" s="9"/>
      <c r="K76" s="52">
        <f>IF(AND(OR(Darabáru!E76="Hengerített T-idom, gumitömítéssel",Darabáru!E76="Hengerített T-idom, gumitömítés nélkül"),Darabáru!H76=""),1,0)</f>
        <v>0</v>
      </c>
    </row>
    <row r="77" spans="2:11" ht="30" customHeight="1" thickBot="1" x14ac:dyDescent="0.25">
      <c r="B77" s="18">
        <v>67</v>
      </c>
      <c r="C77" s="16"/>
      <c r="D77" s="10"/>
      <c r="E77" s="17"/>
      <c r="F77" s="17"/>
      <c r="G77" s="37" t="str">
        <f>IFERROR(VLOOKUP(Darabaru[[#This Row],[Cikk megnevezés]],Adat!AU:AV,2,0),"")</f>
        <v/>
      </c>
      <c r="H77" s="33"/>
      <c r="I77" s="9"/>
      <c r="K77" s="52">
        <f>IF(AND(OR(Darabáru!E77="Hengerített T-idom, gumitömítéssel",Darabáru!E77="Hengerített T-idom, gumitömítés nélkül"),Darabáru!H77=""),1,0)</f>
        <v>0</v>
      </c>
    </row>
    <row r="78" spans="2:11" ht="30" customHeight="1" thickBot="1" x14ac:dyDescent="0.25">
      <c r="B78" s="18">
        <v>68</v>
      </c>
      <c r="C78" s="16"/>
      <c r="D78" s="10"/>
      <c r="E78" s="17"/>
      <c r="F78" s="17"/>
      <c r="G78" s="37" t="str">
        <f>IFERROR(VLOOKUP(Darabaru[[#This Row],[Cikk megnevezés]],Adat!AU:AV,2,0),"")</f>
        <v/>
      </c>
      <c r="H78" s="33"/>
      <c r="I78" s="9"/>
      <c r="K78" s="52">
        <f>IF(AND(OR(Darabáru!E78="Hengerített T-idom, gumitömítéssel",Darabáru!E78="Hengerített T-idom, gumitömítés nélkül"),Darabáru!H78=""),1,0)</f>
        <v>0</v>
      </c>
    </row>
    <row r="79" spans="2:11" ht="30" customHeight="1" thickBot="1" x14ac:dyDescent="0.25">
      <c r="B79" s="18">
        <v>69</v>
      </c>
      <c r="C79" s="16"/>
      <c r="D79" s="10"/>
      <c r="E79" s="17"/>
      <c r="F79" s="17"/>
      <c r="G79" s="37" t="str">
        <f>IFERROR(VLOOKUP(Darabaru[[#This Row],[Cikk megnevezés]],Adat!AU:AV,2,0),"")</f>
        <v/>
      </c>
      <c r="H79" s="33"/>
      <c r="I79" s="9"/>
      <c r="K79" s="52">
        <f>IF(AND(OR(Darabáru!E79="Hengerített T-idom, gumitömítéssel",Darabáru!E79="Hengerített T-idom, gumitömítés nélkül"),Darabáru!H79=""),1,0)</f>
        <v>0</v>
      </c>
    </row>
    <row r="80" spans="2:11" ht="30" customHeight="1" thickBot="1" x14ac:dyDescent="0.25">
      <c r="B80" s="18">
        <v>70</v>
      </c>
      <c r="C80" s="16"/>
      <c r="D80" s="10"/>
      <c r="E80" s="17"/>
      <c r="F80" s="17"/>
      <c r="G80" s="37" t="str">
        <f>IFERROR(VLOOKUP(Darabaru[[#This Row],[Cikk megnevezés]],Adat!AU:AV,2,0),"")</f>
        <v/>
      </c>
      <c r="H80" s="33"/>
      <c r="I80" s="9"/>
      <c r="K80" s="52">
        <f>IF(AND(OR(Darabáru!E80="Hengerített T-idom, gumitömítéssel",Darabáru!E80="Hengerített T-idom, gumitömítés nélkül"),Darabáru!H80=""),1,0)</f>
        <v>0</v>
      </c>
    </row>
    <row r="81" spans="2:11" ht="30" customHeight="1" thickBot="1" x14ac:dyDescent="0.25">
      <c r="B81" s="18">
        <v>71</v>
      </c>
      <c r="C81" s="16"/>
      <c r="D81" s="10"/>
      <c r="E81" s="17"/>
      <c r="F81" s="17"/>
      <c r="G81" s="37" t="str">
        <f>IFERROR(VLOOKUP(Darabaru[[#This Row],[Cikk megnevezés]],Adat!AU:AV,2,0),"")</f>
        <v/>
      </c>
      <c r="H81" s="33"/>
      <c r="I81" s="9"/>
      <c r="K81" s="52">
        <f>IF(AND(OR(Darabáru!E81="Hengerített T-idom, gumitömítéssel",Darabáru!E81="Hengerített T-idom, gumitömítés nélkül"),Darabáru!H81=""),1,0)</f>
        <v>0</v>
      </c>
    </row>
    <row r="82" spans="2:11" ht="30" customHeight="1" thickBot="1" x14ac:dyDescent="0.25">
      <c r="B82" s="18">
        <v>72</v>
      </c>
      <c r="C82" s="16"/>
      <c r="D82" s="10"/>
      <c r="E82" s="17"/>
      <c r="F82" s="17"/>
      <c r="G82" s="37" t="str">
        <f>IFERROR(VLOOKUP(Darabaru[[#This Row],[Cikk megnevezés]],Adat!AU:AV,2,0),"")</f>
        <v/>
      </c>
      <c r="H82" s="33"/>
      <c r="I82" s="9"/>
      <c r="K82" s="52">
        <f>IF(AND(OR(Darabáru!E82="Hengerített T-idom, gumitömítéssel",Darabáru!E82="Hengerített T-idom, gumitömítés nélkül"),Darabáru!H82=""),1,0)</f>
        <v>0</v>
      </c>
    </row>
    <row r="83" spans="2:11" ht="30" customHeight="1" thickBot="1" x14ac:dyDescent="0.25">
      <c r="B83" s="18">
        <v>73</v>
      </c>
      <c r="C83" s="16"/>
      <c r="D83" s="10"/>
      <c r="E83" s="17"/>
      <c r="F83" s="17"/>
      <c r="G83" s="37" t="str">
        <f>IFERROR(VLOOKUP(Darabaru[[#This Row],[Cikk megnevezés]],Adat!AU:AV,2,0),"")</f>
        <v/>
      </c>
      <c r="H83" s="33"/>
      <c r="I83" s="9"/>
      <c r="K83" s="52">
        <f>IF(AND(OR(Darabáru!E83="Hengerített T-idom, gumitömítéssel",Darabáru!E83="Hengerített T-idom, gumitömítés nélkül"),Darabáru!H83=""),1,0)</f>
        <v>0</v>
      </c>
    </row>
    <row r="84" spans="2:11" ht="30" customHeight="1" thickBot="1" x14ac:dyDescent="0.25">
      <c r="B84" s="18">
        <v>74</v>
      </c>
      <c r="C84" s="16"/>
      <c r="D84" s="10"/>
      <c r="E84" s="17"/>
      <c r="F84" s="17"/>
      <c r="G84" s="37" t="str">
        <f>IFERROR(VLOOKUP(Darabaru[[#This Row],[Cikk megnevezés]],Adat!AU:AV,2,0),"")</f>
        <v/>
      </c>
      <c r="H84" s="33"/>
      <c r="I84" s="9"/>
      <c r="K84" s="52">
        <f>IF(AND(OR(Darabáru!E84="Hengerített T-idom, gumitömítéssel",Darabáru!E84="Hengerített T-idom, gumitömítés nélkül"),Darabáru!H84=""),1,0)</f>
        <v>0</v>
      </c>
    </row>
    <row r="85" spans="2:11" ht="30" customHeight="1" thickBot="1" x14ac:dyDescent="0.25">
      <c r="B85" s="18">
        <v>75</v>
      </c>
      <c r="C85" s="16"/>
      <c r="D85" s="10"/>
      <c r="E85" s="17"/>
      <c r="F85" s="17"/>
      <c r="G85" s="37" t="str">
        <f>IFERROR(VLOOKUP(Darabaru[[#This Row],[Cikk megnevezés]],Adat!AU:AV,2,0),"")</f>
        <v/>
      </c>
      <c r="H85" s="33"/>
      <c r="I85" s="9"/>
      <c r="K85" s="52">
        <f>IF(AND(OR(Darabáru!E85="Hengerített T-idom, gumitömítéssel",Darabáru!E85="Hengerített T-idom, gumitömítés nélkül"),Darabáru!H85=""),1,0)</f>
        <v>0</v>
      </c>
    </row>
    <row r="86" spans="2:11" ht="30" customHeight="1" thickBot="1" x14ac:dyDescent="0.25">
      <c r="B86" s="18">
        <v>76</v>
      </c>
      <c r="C86" s="16"/>
      <c r="D86" s="10"/>
      <c r="E86" s="17"/>
      <c r="F86" s="17"/>
      <c r="G86" s="37" t="str">
        <f>IFERROR(VLOOKUP(Darabaru[[#This Row],[Cikk megnevezés]],Adat!AU:AV,2,0),"")</f>
        <v/>
      </c>
      <c r="H86" s="33"/>
      <c r="I86" s="9"/>
      <c r="K86" s="52">
        <f>IF(AND(OR(Darabáru!E86="Hengerített T-idom, gumitömítéssel",Darabáru!E86="Hengerített T-idom, gumitömítés nélkül"),Darabáru!H86=""),1,0)</f>
        <v>0</v>
      </c>
    </row>
    <row r="87" spans="2:11" ht="30" customHeight="1" thickBot="1" x14ac:dyDescent="0.25">
      <c r="B87" s="18">
        <v>77</v>
      </c>
      <c r="C87" s="16"/>
      <c r="D87" s="10"/>
      <c r="E87" s="17"/>
      <c r="F87" s="17"/>
      <c r="G87" s="37" t="str">
        <f>IFERROR(VLOOKUP(Darabaru[[#This Row],[Cikk megnevezés]],Adat!AU:AV,2,0),"")</f>
        <v/>
      </c>
      <c r="H87" s="33"/>
      <c r="I87" s="9"/>
      <c r="K87" s="52">
        <f>IF(AND(OR(Darabáru!E87="Hengerített T-idom, gumitömítéssel",Darabáru!E87="Hengerített T-idom, gumitömítés nélkül"),Darabáru!H87=""),1,0)</f>
        <v>0</v>
      </c>
    </row>
    <row r="88" spans="2:11" ht="30" customHeight="1" thickBot="1" x14ac:dyDescent="0.25">
      <c r="B88" s="18">
        <v>78</v>
      </c>
      <c r="C88" s="16"/>
      <c r="D88" s="10"/>
      <c r="E88" s="17"/>
      <c r="F88" s="17"/>
      <c r="G88" s="37" t="str">
        <f>IFERROR(VLOOKUP(Darabaru[[#This Row],[Cikk megnevezés]],Adat!AU:AV,2,0),"")</f>
        <v/>
      </c>
      <c r="H88" s="33"/>
      <c r="I88" s="9"/>
      <c r="K88" s="52">
        <f>IF(AND(OR(Darabáru!E88="Hengerített T-idom, gumitömítéssel",Darabáru!E88="Hengerített T-idom, gumitömítés nélkül"),Darabáru!H88=""),1,0)</f>
        <v>0</v>
      </c>
    </row>
    <row r="89" spans="2:11" ht="30" customHeight="1" thickBot="1" x14ac:dyDescent="0.25">
      <c r="B89" s="18">
        <v>79</v>
      </c>
      <c r="C89" s="16"/>
      <c r="D89" s="10"/>
      <c r="E89" s="17"/>
      <c r="F89" s="17"/>
      <c r="G89" s="37" t="str">
        <f>IFERROR(VLOOKUP(Darabaru[[#This Row],[Cikk megnevezés]],Adat!AU:AV,2,0),"")</f>
        <v/>
      </c>
      <c r="H89" s="33"/>
      <c r="I89" s="9"/>
      <c r="K89" s="52">
        <f>IF(AND(OR(Darabáru!E89="Hengerített T-idom, gumitömítéssel",Darabáru!E89="Hengerített T-idom, gumitömítés nélkül"),Darabáru!H89=""),1,0)</f>
        <v>0</v>
      </c>
    </row>
    <row r="90" spans="2:11" ht="30" customHeight="1" thickBot="1" x14ac:dyDescent="0.25">
      <c r="B90" s="18">
        <v>80</v>
      </c>
      <c r="C90" s="16"/>
      <c r="D90" s="10"/>
      <c r="E90" s="17"/>
      <c r="F90" s="17"/>
      <c r="G90" s="37" t="str">
        <f>IFERROR(VLOOKUP(Darabaru[[#This Row],[Cikk megnevezés]],Adat!AU:AV,2,0),"")</f>
        <v/>
      </c>
      <c r="H90" s="33"/>
      <c r="I90" s="9"/>
      <c r="K90" s="52">
        <f>IF(AND(OR(Darabáru!E90="Hengerített T-idom, gumitömítéssel",Darabáru!E90="Hengerített T-idom, gumitömítés nélkül"),Darabáru!H90=""),1,0)</f>
        <v>0</v>
      </c>
    </row>
    <row r="91" spans="2:11" ht="30" customHeight="1" thickBot="1" x14ac:dyDescent="0.25">
      <c r="B91" s="18">
        <v>81</v>
      </c>
      <c r="C91" s="16"/>
      <c r="D91" s="10"/>
      <c r="E91" s="17"/>
      <c r="F91" s="17"/>
      <c r="G91" s="37" t="str">
        <f>IFERROR(VLOOKUP(Darabaru[[#This Row],[Cikk megnevezés]],Adat!AU:AV,2,0),"")</f>
        <v/>
      </c>
      <c r="H91" s="33"/>
      <c r="I91" s="9"/>
      <c r="K91" s="52">
        <f>IF(AND(OR(Darabáru!E91="Hengerített T-idom, gumitömítéssel",Darabáru!E91="Hengerített T-idom, gumitömítés nélkül"),Darabáru!H91=""),1,0)</f>
        <v>0</v>
      </c>
    </row>
    <row r="92" spans="2:11" ht="30" customHeight="1" thickBot="1" x14ac:dyDescent="0.25">
      <c r="B92" s="18">
        <v>82</v>
      </c>
      <c r="C92" s="16"/>
      <c r="D92" s="10"/>
      <c r="E92" s="17"/>
      <c r="F92" s="17"/>
      <c r="G92" s="37" t="str">
        <f>IFERROR(VLOOKUP(Darabaru[[#This Row],[Cikk megnevezés]],Adat!AU:AV,2,0),"")</f>
        <v/>
      </c>
      <c r="H92" s="33"/>
      <c r="I92" s="9"/>
      <c r="K92" s="52">
        <f>IF(AND(OR(Darabáru!E92="Hengerített T-idom, gumitömítéssel",Darabáru!E92="Hengerített T-idom, gumitömítés nélkül"),Darabáru!H92=""),1,0)</f>
        <v>0</v>
      </c>
    </row>
    <row r="93" spans="2:11" ht="30" customHeight="1" thickBot="1" x14ac:dyDescent="0.25">
      <c r="B93" s="18">
        <v>83</v>
      </c>
      <c r="C93" s="16"/>
      <c r="D93" s="10"/>
      <c r="E93" s="17"/>
      <c r="F93" s="17"/>
      <c r="G93" s="37" t="str">
        <f>IFERROR(VLOOKUP(Darabaru[[#This Row],[Cikk megnevezés]],Adat!AU:AV,2,0),"")</f>
        <v/>
      </c>
      <c r="H93" s="33"/>
      <c r="I93" s="9"/>
      <c r="K93" s="52">
        <f>IF(AND(OR(Darabáru!E93="Hengerített T-idom, gumitömítéssel",Darabáru!E93="Hengerített T-idom, gumitömítés nélkül"),Darabáru!H93=""),1,0)</f>
        <v>0</v>
      </c>
    </row>
    <row r="94" spans="2:11" ht="30" customHeight="1" thickBot="1" x14ac:dyDescent="0.25">
      <c r="B94" s="18">
        <v>84</v>
      </c>
      <c r="C94" s="16"/>
      <c r="D94" s="10"/>
      <c r="E94" s="17"/>
      <c r="F94" s="17"/>
      <c r="G94" s="37" t="str">
        <f>IFERROR(VLOOKUP(Darabaru[[#This Row],[Cikk megnevezés]],Adat!AU:AV,2,0),"")</f>
        <v/>
      </c>
      <c r="H94" s="33"/>
      <c r="I94" s="9"/>
      <c r="K94" s="52">
        <f>IF(AND(OR(Darabáru!E94="Hengerített T-idom, gumitömítéssel",Darabáru!E94="Hengerített T-idom, gumitömítés nélkül"),Darabáru!H94=""),1,0)</f>
        <v>0</v>
      </c>
    </row>
    <row r="95" spans="2:11" ht="30" customHeight="1" thickBot="1" x14ac:dyDescent="0.25">
      <c r="B95" s="18">
        <v>85</v>
      </c>
      <c r="C95" s="16"/>
      <c r="D95" s="10"/>
      <c r="E95" s="17"/>
      <c r="F95" s="17"/>
      <c r="G95" s="37" t="str">
        <f>IFERROR(VLOOKUP(Darabaru[[#This Row],[Cikk megnevezés]],Adat!AU:AV,2,0),"")</f>
        <v/>
      </c>
      <c r="H95" s="33"/>
      <c r="I95" s="9"/>
      <c r="K95" s="52">
        <f>IF(AND(OR(Darabáru!E95="Hengerített T-idom, gumitömítéssel",Darabáru!E95="Hengerített T-idom, gumitömítés nélkül"),Darabáru!H95=""),1,0)</f>
        <v>0</v>
      </c>
    </row>
    <row r="96" spans="2:11" ht="30" customHeight="1" thickBot="1" x14ac:dyDescent="0.25">
      <c r="B96" s="18">
        <v>86</v>
      </c>
      <c r="C96" s="16"/>
      <c r="D96" s="10"/>
      <c r="E96" s="17"/>
      <c r="F96" s="17"/>
      <c r="G96" s="37" t="str">
        <f>IFERROR(VLOOKUP(Darabaru[[#This Row],[Cikk megnevezés]],Adat!AU:AV,2,0),"")</f>
        <v/>
      </c>
      <c r="H96" s="33"/>
      <c r="I96" s="9"/>
      <c r="K96" s="52">
        <f>IF(AND(OR(Darabáru!E96="Hengerített T-idom, gumitömítéssel",Darabáru!E96="Hengerített T-idom, gumitömítés nélkül"),Darabáru!H96=""),1,0)</f>
        <v>0</v>
      </c>
    </row>
    <row r="97" spans="2:11" ht="30" customHeight="1" thickBot="1" x14ac:dyDescent="0.25">
      <c r="B97" s="18">
        <v>87</v>
      </c>
      <c r="C97" s="16"/>
      <c r="D97" s="10"/>
      <c r="E97" s="17"/>
      <c r="F97" s="17"/>
      <c r="G97" s="37" t="str">
        <f>IFERROR(VLOOKUP(Darabaru[[#This Row],[Cikk megnevezés]],Adat!AU:AV,2,0),"")</f>
        <v/>
      </c>
      <c r="H97" s="33"/>
      <c r="I97" s="9"/>
      <c r="K97" s="52">
        <f>IF(AND(OR(Darabáru!E97="Hengerített T-idom, gumitömítéssel",Darabáru!E97="Hengerített T-idom, gumitömítés nélkül"),Darabáru!H97=""),1,0)</f>
        <v>0</v>
      </c>
    </row>
    <row r="98" spans="2:11" ht="30" customHeight="1" thickBot="1" x14ac:dyDescent="0.25">
      <c r="B98" s="18">
        <v>88</v>
      </c>
      <c r="C98" s="16"/>
      <c r="D98" s="10"/>
      <c r="E98" s="17"/>
      <c r="F98" s="17"/>
      <c r="G98" s="37" t="str">
        <f>IFERROR(VLOOKUP(Darabaru[[#This Row],[Cikk megnevezés]],Adat!AU:AV,2,0),"")</f>
        <v/>
      </c>
      <c r="H98" s="33"/>
      <c r="I98" s="9"/>
      <c r="K98" s="52">
        <f>IF(AND(OR(Darabáru!E98="Hengerített T-idom, gumitömítéssel",Darabáru!E98="Hengerített T-idom, gumitömítés nélkül"),Darabáru!H98=""),1,0)</f>
        <v>0</v>
      </c>
    </row>
    <row r="99" spans="2:11" ht="30" customHeight="1" thickBot="1" x14ac:dyDescent="0.25">
      <c r="B99" s="18">
        <v>89</v>
      </c>
      <c r="C99" s="16"/>
      <c r="D99" s="10"/>
      <c r="E99" s="17"/>
      <c r="F99" s="17"/>
      <c r="G99" s="37" t="str">
        <f>IFERROR(VLOOKUP(Darabaru[[#This Row],[Cikk megnevezés]],Adat!AU:AV,2,0),"")</f>
        <v/>
      </c>
      <c r="H99" s="33"/>
      <c r="I99" s="9"/>
      <c r="K99" s="52">
        <f>IF(AND(OR(Darabáru!E99="Hengerített T-idom, gumitömítéssel",Darabáru!E99="Hengerített T-idom, gumitömítés nélkül"),Darabáru!H99=""),1,0)</f>
        <v>0</v>
      </c>
    </row>
    <row r="100" spans="2:11" ht="30" customHeight="1" thickBot="1" x14ac:dyDescent="0.25">
      <c r="B100" s="18">
        <v>90</v>
      </c>
      <c r="C100" s="16"/>
      <c r="D100" s="10"/>
      <c r="E100" s="17"/>
      <c r="F100" s="17"/>
      <c r="G100" s="37" t="str">
        <f>IFERROR(VLOOKUP(Darabaru[[#This Row],[Cikk megnevezés]],Adat!AU:AV,2,0),"")</f>
        <v/>
      </c>
      <c r="H100" s="33"/>
      <c r="I100" s="9"/>
      <c r="K100" s="52">
        <f>IF(AND(OR(Darabáru!E100="Hengerített T-idom, gumitömítéssel",Darabáru!E100="Hengerített T-idom, gumitömítés nélkül"),Darabáru!H100=""),1,0)</f>
        <v>0</v>
      </c>
    </row>
    <row r="101" spans="2:11" ht="30" customHeight="1" thickBot="1" x14ac:dyDescent="0.25">
      <c r="B101" s="18">
        <v>91</v>
      </c>
      <c r="C101" s="16"/>
      <c r="D101" s="10"/>
      <c r="E101" s="17"/>
      <c r="F101" s="17"/>
      <c r="G101" s="37" t="str">
        <f>IFERROR(VLOOKUP(Darabaru[[#This Row],[Cikk megnevezés]],Adat!AU:AV,2,0),"")</f>
        <v/>
      </c>
      <c r="H101" s="33"/>
      <c r="I101" s="9"/>
      <c r="K101" s="52">
        <f>IF(AND(OR(Darabáru!E101="Hengerített T-idom, gumitömítéssel",Darabáru!E101="Hengerített T-idom, gumitömítés nélkül"),Darabáru!H101=""),1,0)</f>
        <v>0</v>
      </c>
    </row>
    <row r="102" spans="2:11" ht="30" customHeight="1" thickBot="1" x14ac:dyDescent="0.25">
      <c r="B102" s="18">
        <v>92</v>
      </c>
      <c r="C102" s="16"/>
      <c r="D102" s="10"/>
      <c r="E102" s="17"/>
      <c r="F102" s="17"/>
      <c r="G102" s="37" t="str">
        <f>IFERROR(VLOOKUP(Darabaru[[#This Row],[Cikk megnevezés]],Adat!AU:AV,2,0),"")</f>
        <v/>
      </c>
      <c r="H102" s="33"/>
      <c r="I102" s="9"/>
      <c r="K102" s="52">
        <f>IF(AND(OR(Darabáru!E102="Hengerített T-idom, gumitömítéssel",Darabáru!E102="Hengerített T-idom, gumitömítés nélkül"),Darabáru!H102=""),1,0)</f>
        <v>0</v>
      </c>
    </row>
    <row r="103" spans="2:11" ht="30" customHeight="1" thickBot="1" x14ac:dyDescent="0.25">
      <c r="B103" s="18">
        <v>93</v>
      </c>
      <c r="C103" s="16"/>
      <c r="D103" s="10"/>
      <c r="E103" s="17"/>
      <c r="F103" s="17"/>
      <c r="G103" s="37" t="str">
        <f>IFERROR(VLOOKUP(Darabaru[[#This Row],[Cikk megnevezés]],Adat!AU:AV,2,0),"")</f>
        <v/>
      </c>
      <c r="H103" s="33"/>
      <c r="I103" s="9"/>
      <c r="K103" s="52">
        <f>IF(AND(OR(Darabáru!E103="Hengerített T-idom, gumitömítéssel",Darabáru!E103="Hengerített T-idom, gumitömítés nélkül"),Darabáru!H103=""),1,0)</f>
        <v>0</v>
      </c>
    </row>
    <row r="104" spans="2:11" ht="30" customHeight="1" thickBot="1" x14ac:dyDescent="0.25">
      <c r="B104" s="18">
        <v>94</v>
      </c>
      <c r="C104" s="16"/>
      <c r="D104" s="10"/>
      <c r="E104" s="17"/>
      <c r="F104" s="17"/>
      <c r="G104" s="37" t="str">
        <f>IFERROR(VLOOKUP(Darabaru[[#This Row],[Cikk megnevezés]],Adat!AU:AV,2,0),"")</f>
        <v/>
      </c>
      <c r="H104" s="33"/>
      <c r="I104" s="9"/>
      <c r="K104" s="52">
        <f>IF(AND(OR(Darabáru!E104="Hengerített T-idom, gumitömítéssel",Darabáru!E104="Hengerített T-idom, gumitömítés nélkül"),Darabáru!H104=""),1,0)</f>
        <v>0</v>
      </c>
    </row>
    <row r="105" spans="2:11" ht="30" customHeight="1" thickBot="1" x14ac:dyDescent="0.25">
      <c r="B105" s="18">
        <v>95</v>
      </c>
      <c r="C105" s="16"/>
      <c r="D105" s="10"/>
      <c r="E105" s="17"/>
      <c r="F105" s="17"/>
      <c r="G105" s="37" t="str">
        <f>IFERROR(VLOOKUP(Darabaru[[#This Row],[Cikk megnevezés]],Adat!AU:AV,2,0),"")</f>
        <v/>
      </c>
      <c r="H105" s="33"/>
      <c r="I105" s="9"/>
      <c r="K105" s="52">
        <f>IF(AND(OR(Darabáru!E105="Hengerített T-idom, gumitömítéssel",Darabáru!E105="Hengerített T-idom, gumitömítés nélkül"),Darabáru!H105=""),1,0)</f>
        <v>0</v>
      </c>
    </row>
    <row r="106" spans="2:11" ht="30" customHeight="1" thickBot="1" x14ac:dyDescent="0.25">
      <c r="B106" s="18">
        <v>96</v>
      </c>
      <c r="C106" s="16"/>
      <c r="D106" s="10"/>
      <c r="E106" s="17"/>
      <c r="F106" s="17"/>
      <c r="G106" s="37" t="str">
        <f>IFERROR(VLOOKUP(Darabaru[[#This Row],[Cikk megnevezés]],Adat!AU:AV,2,0),"")</f>
        <v/>
      </c>
      <c r="H106" s="33"/>
      <c r="I106" s="9"/>
      <c r="K106" s="52">
        <f>IF(AND(OR(Darabáru!E106="Hengerített T-idom, gumitömítéssel",Darabáru!E106="Hengerített T-idom, gumitömítés nélkül"),Darabáru!H106=""),1,0)</f>
        <v>0</v>
      </c>
    </row>
    <row r="107" spans="2:11" ht="30" customHeight="1" thickBot="1" x14ac:dyDescent="0.25">
      <c r="B107" s="18">
        <v>97</v>
      </c>
      <c r="C107" s="16"/>
      <c r="D107" s="10"/>
      <c r="E107" s="17"/>
      <c r="F107" s="17"/>
      <c r="G107" s="37" t="str">
        <f>IFERROR(VLOOKUP(Darabaru[[#This Row],[Cikk megnevezés]],Adat!AU:AV,2,0),"")</f>
        <v/>
      </c>
      <c r="H107" s="33"/>
      <c r="I107" s="9"/>
      <c r="K107" s="52">
        <f>IF(AND(OR(Darabáru!E107="Hengerített T-idom, gumitömítéssel",Darabáru!E107="Hengerített T-idom, gumitömítés nélkül"),Darabáru!H107=""),1,0)</f>
        <v>0</v>
      </c>
    </row>
    <row r="108" spans="2:11" ht="30" customHeight="1" thickBot="1" x14ac:dyDescent="0.25">
      <c r="B108" s="18">
        <v>98</v>
      </c>
      <c r="C108" s="16"/>
      <c r="D108" s="10"/>
      <c r="E108" s="17"/>
      <c r="F108" s="17"/>
      <c r="G108" s="37" t="str">
        <f>IFERROR(VLOOKUP(Darabaru[[#This Row],[Cikk megnevezés]],Adat!AU:AV,2,0),"")</f>
        <v/>
      </c>
      <c r="H108" s="33"/>
      <c r="I108" s="9"/>
      <c r="K108" s="52">
        <f>IF(AND(OR(Darabáru!E108="Hengerített T-idom, gumitömítéssel",Darabáru!E108="Hengerített T-idom, gumitömítés nélkül"),Darabáru!H108=""),1,0)</f>
        <v>0</v>
      </c>
    </row>
    <row r="109" spans="2:11" ht="30" customHeight="1" thickBot="1" x14ac:dyDescent="0.25">
      <c r="B109" s="18">
        <v>99</v>
      </c>
      <c r="C109" s="16"/>
      <c r="D109" s="10"/>
      <c r="E109" s="17"/>
      <c r="F109" s="17"/>
      <c r="G109" s="37" t="str">
        <f>IFERROR(VLOOKUP(Darabaru[[#This Row],[Cikk megnevezés]],Adat!AU:AV,2,0),"")</f>
        <v/>
      </c>
      <c r="H109" s="33"/>
      <c r="I109" s="9"/>
      <c r="K109" s="52">
        <f>IF(AND(OR(Darabáru!E109="Hengerített T-idom, gumitömítéssel",Darabáru!E109="Hengerített T-idom, gumitömítés nélkül"),Darabáru!H109=""),1,0)</f>
        <v>0</v>
      </c>
    </row>
    <row r="110" spans="2:11" ht="30" customHeight="1" thickBot="1" x14ac:dyDescent="0.25">
      <c r="B110" s="18">
        <v>100</v>
      </c>
      <c r="C110" s="16"/>
      <c r="D110" s="10"/>
      <c r="E110" s="17"/>
      <c r="F110" s="17"/>
      <c r="G110" s="37" t="str">
        <f>IFERROR(VLOOKUP(Darabaru[[#This Row],[Cikk megnevezés]],Adat!AU:AV,2,0),"")</f>
        <v/>
      </c>
      <c r="H110" s="33"/>
      <c r="I110" s="9"/>
      <c r="K110" s="52"/>
    </row>
    <row r="111" spans="2:11" ht="30" customHeight="1" thickBot="1" x14ac:dyDescent="0.25">
      <c r="B111" s="18">
        <v>101</v>
      </c>
      <c r="C111" s="16"/>
      <c r="D111" s="10"/>
      <c r="E111" s="17"/>
      <c r="F111" s="17"/>
      <c r="G111" s="37" t="str">
        <f>IFERROR(VLOOKUP(Darabaru[[#This Row],[Cikk megnevezés]],Adat!AU:AV,2,0),"")</f>
        <v/>
      </c>
      <c r="H111" s="33"/>
      <c r="I111" s="9"/>
      <c r="K111" s="52"/>
    </row>
    <row r="112" spans="2:11" ht="30" customHeight="1" thickBot="1" x14ac:dyDescent="0.25">
      <c r="B112" s="18">
        <v>102</v>
      </c>
      <c r="C112" s="16"/>
      <c r="D112" s="10"/>
      <c r="E112" s="17"/>
      <c r="F112" s="17"/>
      <c r="G112" s="37" t="str">
        <f>IFERROR(VLOOKUP(Darabaru[[#This Row],[Cikk megnevezés]],Adat!AU:AV,2,0),"")</f>
        <v/>
      </c>
      <c r="H112" s="33"/>
      <c r="I112" s="9"/>
      <c r="K112" s="52"/>
    </row>
    <row r="113" spans="2:11" ht="30" customHeight="1" thickBot="1" x14ac:dyDescent="0.25">
      <c r="B113" s="18">
        <v>103</v>
      </c>
      <c r="C113" s="16"/>
      <c r="D113" s="10"/>
      <c r="E113" s="17"/>
      <c r="F113" s="17"/>
      <c r="G113" s="37" t="str">
        <f>IFERROR(VLOOKUP(Darabaru[[#This Row],[Cikk megnevezés]],Adat!AU:AV,2,0),"")</f>
        <v/>
      </c>
      <c r="H113" s="33"/>
      <c r="I113" s="9"/>
      <c r="K113" s="52"/>
    </row>
    <row r="114" spans="2:11" ht="30" customHeight="1" thickBot="1" x14ac:dyDescent="0.25">
      <c r="B114" s="18">
        <v>104</v>
      </c>
      <c r="C114" s="16"/>
      <c r="D114" s="10"/>
      <c r="E114" s="17"/>
      <c r="F114" s="17"/>
      <c r="G114" s="37" t="str">
        <f>IFERROR(VLOOKUP(Darabaru[[#This Row],[Cikk megnevezés]],Adat!AU:AV,2,0),"")</f>
        <v/>
      </c>
      <c r="H114" s="33"/>
      <c r="I114" s="9"/>
      <c r="K114" s="52"/>
    </row>
    <row r="115" spans="2:11" ht="30" customHeight="1" thickBot="1" x14ac:dyDescent="0.25">
      <c r="B115" s="18">
        <v>105</v>
      </c>
      <c r="C115" s="16"/>
      <c r="D115" s="10"/>
      <c r="E115" s="17"/>
      <c r="F115" s="17"/>
      <c r="G115" s="37" t="str">
        <f>IFERROR(VLOOKUP(Darabaru[[#This Row],[Cikk megnevezés]],Adat!AU:AV,2,0),"")</f>
        <v/>
      </c>
      <c r="H115" s="33"/>
      <c r="I115" s="9"/>
      <c r="K115" s="52"/>
    </row>
    <row r="116" spans="2:11" ht="30" customHeight="1" thickBot="1" x14ac:dyDescent="0.25">
      <c r="B116" s="18">
        <v>106</v>
      </c>
      <c r="C116" s="16"/>
      <c r="D116" s="10"/>
      <c r="E116" s="17"/>
      <c r="F116" s="17"/>
      <c r="G116" s="37" t="str">
        <f>IFERROR(VLOOKUP(Darabaru[[#This Row],[Cikk megnevezés]],Adat!AU:AV,2,0),"")</f>
        <v/>
      </c>
      <c r="H116" s="33"/>
      <c r="I116" s="9"/>
      <c r="K116" s="52"/>
    </row>
    <row r="117" spans="2:11" ht="30" customHeight="1" thickBot="1" x14ac:dyDescent="0.25">
      <c r="B117" s="18">
        <v>107</v>
      </c>
      <c r="C117" s="16"/>
      <c r="D117" s="10"/>
      <c r="E117" s="17"/>
      <c r="F117" s="17"/>
      <c r="G117" s="37" t="str">
        <f>IFERROR(VLOOKUP(Darabaru[[#This Row],[Cikk megnevezés]],Adat!AU:AV,2,0),"")</f>
        <v/>
      </c>
      <c r="H117" s="33"/>
      <c r="I117" s="9"/>
      <c r="K117" s="52"/>
    </row>
    <row r="118" spans="2:11" ht="30" customHeight="1" thickBot="1" x14ac:dyDescent="0.25">
      <c r="B118" s="18">
        <v>108</v>
      </c>
      <c r="C118" s="16"/>
      <c r="D118" s="10"/>
      <c r="E118" s="17"/>
      <c r="F118" s="17"/>
      <c r="G118" s="37" t="str">
        <f>IFERROR(VLOOKUP(Darabaru[[#This Row],[Cikk megnevezés]],Adat!AU:AV,2,0),"")</f>
        <v/>
      </c>
      <c r="H118" s="33"/>
      <c r="I118" s="9"/>
      <c r="K118" s="52"/>
    </row>
    <row r="119" spans="2:11" ht="30" customHeight="1" thickBot="1" x14ac:dyDescent="0.25">
      <c r="B119" s="18">
        <v>109</v>
      </c>
      <c r="C119" s="16"/>
      <c r="D119" s="10"/>
      <c r="E119" s="17"/>
      <c r="F119" s="17"/>
      <c r="G119" s="37" t="str">
        <f>IFERROR(VLOOKUP(Darabaru[[#This Row],[Cikk megnevezés]],Adat!AU:AV,2,0),"")</f>
        <v/>
      </c>
      <c r="H119" s="33"/>
      <c r="I119" s="9"/>
      <c r="K119" s="52"/>
    </row>
    <row r="120" spans="2:11" ht="30" customHeight="1" thickBot="1" x14ac:dyDescent="0.25">
      <c r="B120" s="18">
        <v>110</v>
      </c>
      <c r="C120" s="16"/>
      <c r="D120" s="10"/>
      <c r="E120" s="17"/>
      <c r="F120" s="17"/>
      <c r="G120" s="37" t="str">
        <f>IFERROR(VLOOKUP(Darabaru[[#This Row],[Cikk megnevezés]],Adat!AU:AV,2,0),"")</f>
        <v/>
      </c>
      <c r="H120" s="33"/>
      <c r="I120" s="9"/>
      <c r="K120" s="52"/>
    </row>
    <row r="121" spans="2:11" ht="30" customHeight="1" thickBot="1" x14ac:dyDescent="0.25">
      <c r="B121" s="18">
        <v>111</v>
      </c>
      <c r="C121" s="16"/>
      <c r="D121" s="10"/>
      <c r="E121" s="17"/>
      <c r="F121" s="17"/>
      <c r="G121" s="37" t="str">
        <f>IFERROR(VLOOKUP(Darabaru[[#This Row],[Cikk megnevezés]],Adat!AU:AV,2,0),"")</f>
        <v/>
      </c>
      <c r="H121" s="33"/>
      <c r="I121" s="9"/>
      <c r="K121" s="52"/>
    </row>
    <row r="122" spans="2:11" ht="30" customHeight="1" thickBot="1" x14ac:dyDescent="0.25">
      <c r="B122" s="18">
        <v>112</v>
      </c>
      <c r="C122" s="16"/>
      <c r="D122" s="10"/>
      <c r="E122" s="17"/>
      <c r="F122" s="17"/>
      <c r="G122" s="37" t="str">
        <f>IFERROR(VLOOKUP(Darabaru[[#This Row],[Cikk megnevezés]],Adat!AU:AV,2,0),"")</f>
        <v/>
      </c>
      <c r="H122" s="33"/>
      <c r="I122" s="9"/>
      <c r="K122" s="52"/>
    </row>
    <row r="123" spans="2:11" ht="30" customHeight="1" thickBot="1" x14ac:dyDescent="0.25">
      <c r="B123" s="18">
        <v>113</v>
      </c>
      <c r="C123" s="16"/>
      <c r="D123" s="10"/>
      <c r="E123" s="17"/>
      <c r="F123" s="17"/>
      <c r="G123" s="37" t="str">
        <f>IFERROR(VLOOKUP(Darabaru[[#This Row],[Cikk megnevezés]],Adat!AU:AV,2,0),"")</f>
        <v/>
      </c>
      <c r="H123" s="33"/>
      <c r="I123" s="9"/>
      <c r="K123" s="52"/>
    </row>
    <row r="124" spans="2:11" ht="30" customHeight="1" thickBot="1" x14ac:dyDescent="0.25">
      <c r="B124" s="18">
        <v>114</v>
      </c>
      <c r="C124" s="16"/>
      <c r="D124" s="10"/>
      <c r="E124" s="17"/>
      <c r="F124" s="17"/>
      <c r="G124" s="37" t="str">
        <f>IFERROR(VLOOKUP(Darabaru[[#This Row],[Cikk megnevezés]],Adat!AU:AV,2,0),"")</f>
        <v/>
      </c>
      <c r="H124" s="33"/>
      <c r="I124" s="9"/>
      <c r="K124" s="52"/>
    </row>
    <row r="125" spans="2:11" ht="30" customHeight="1" thickBot="1" x14ac:dyDescent="0.25">
      <c r="B125" s="18">
        <v>115</v>
      </c>
      <c r="C125" s="16"/>
      <c r="D125" s="10"/>
      <c r="E125" s="17"/>
      <c r="F125" s="17"/>
      <c r="G125" s="37" t="str">
        <f>IFERROR(VLOOKUP(Darabaru[[#This Row],[Cikk megnevezés]],Adat!AU:AV,2,0),"")</f>
        <v/>
      </c>
      <c r="H125" s="33"/>
      <c r="I125" s="9"/>
      <c r="K125" s="52"/>
    </row>
    <row r="126" spans="2:11" ht="30" customHeight="1" thickBot="1" x14ac:dyDescent="0.25">
      <c r="B126" s="18">
        <v>116</v>
      </c>
      <c r="C126" s="16"/>
      <c r="D126" s="10"/>
      <c r="E126" s="17"/>
      <c r="F126" s="17"/>
      <c r="G126" s="37" t="str">
        <f>IFERROR(VLOOKUP(Darabaru[[#This Row],[Cikk megnevezés]],Adat!AU:AV,2,0),"")</f>
        <v/>
      </c>
      <c r="H126" s="33"/>
      <c r="I126" s="9"/>
      <c r="K126" s="52"/>
    </row>
    <row r="127" spans="2:11" ht="30" customHeight="1" thickBot="1" x14ac:dyDescent="0.25">
      <c r="B127" s="18">
        <v>117</v>
      </c>
      <c r="C127" s="16"/>
      <c r="D127" s="10"/>
      <c r="E127" s="17"/>
      <c r="F127" s="17"/>
      <c r="G127" s="37" t="str">
        <f>IFERROR(VLOOKUP(Darabaru[[#This Row],[Cikk megnevezés]],Adat!AU:AV,2,0),"")</f>
        <v/>
      </c>
      <c r="H127" s="33"/>
      <c r="I127" s="9"/>
      <c r="K127" s="52"/>
    </row>
    <row r="128" spans="2:11" ht="30" customHeight="1" thickBot="1" x14ac:dyDescent="0.25">
      <c r="B128" s="18">
        <v>118</v>
      </c>
      <c r="C128" s="16"/>
      <c r="D128" s="10"/>
      <c r="E128" s="17"/>
      <c r="F128" s="17"/>
      <c r="G128" s="37" t="str">
        <f>IFERROR(VLOOKUP(Darabaru[[#This Row],[Cikk megnevezés]],Adat!AU:AV,2,0),"")</f>
        <v/>
      </c>
      <c r="H128" s="33"/>
      <c r="I128" s="9"/>
      <c r="K128" s="52"/>
    </row>
    <row r="129" spans="2:11" ht="30" customHeight="1" thickBot="1" x14ac:dyDescent="0.25">
      <c r="B129" s="18">
        <v>119</v>
      </c>
      <c r="C129" s="16"/>
      <c r="D129" s="10"/>
      <c r="E129" s="17"/>
      <c r="F129" s="17"/>
      <c r="G129" s="37" t="str">
        <f>IFERROR(VLOOKUP(Darabaru[[#This Row],[Cikk megnevezés]],Adat!AU:AV,2,0),"")</f>
        <v/>
      </c>
      <c r="H129" s="33"/>
      <c r="I129" s="9"/>
      <c r="K129" s="52"/>
    </row>
    <row r="130" spans="2:11" ht="30" customHeight="1" thickBot="1" x14ac:dyDescent="0.25">
      <c r="B130" s="18">
        <v>120</v>
      </c>
      <c r="C130" s="16"/>
      <c r="D130" s="10"/>
      <c r="E130" s="17"/>
      <c r="F130" s="17"/>
      <c r="G130" s="37" t="str">
        <f>IFERROR(VLOOKUP(Darabaru[[#This Row],[Cikk megnevezés]],Adat!AU:AV,2,0),"")</f>
        <v/>
      </c>
      <c r="H130" s="33"/>
      <c r="I130" s="9"/>
      <c r="K130" s="52"/>
    </row>
    <row r="131" spans="2:11" ht="30" customHeight="1" thickBot="1" x14ac:dyDescent="0.25">
      <c r="B131" s="18">
        <v>121</v>
      </c>
      <c r="C131" s="16"/>
      <c r="D131" s="10"/>
      <c r="E131" s="17"/>
      <c r="F131" s="17"/>
      <c r="G131" s="37" t="str">
        <f>IFERROR(VLOOKUP(Darabaru[[#This Row],[Cikk megnevezés]],Adat!AU:AV,2,0),"")</f>
        <v/>
      </c>
      <c r="H131" s="33"/>
      <c r="I131" s="9"/>
      <c r="K131" s="52"/>
    </row>
    <row r="132" spans="2:11" ht="30" customHeight="1" thickBot="1" x14ac:dyDescent="0.25">
      <c r="B132" s="18">
        <v>122</v>
      </c>
      <c r="C132" s="16"/>
      <c r="D132" s="10"/>
      <c r="E132" s="17"/>
      <c r="F132" s="17"/>
      <c r="G132" s="37" t="str">
        <f>IFERROR(VLOOKUP(Darabaru[[#This Row],[Cikk megnevezés]],Adat!AU:AV,2,0),"")</f>
        <v/>
      </c>
      <c r="H132" s="33"/>
      <c r="I132" s="9"/>
      <c r="K132" s="52"/>
    </row>
    <row r="133" spans="2:11" ht="30" customHeight="1" thickBot="1" x14ac:dyDescent="0.25">
      <c r="B133" s="18">
        <v>123</v>
      </c>
      <c r="C133" s="16"/>
      <c r="D133" s="10"/>
      <c r="E133" s="17"/>
      <c r="F133" s="17"/>
      <c r="G133" s="37" t="str">
        <f>IFERROR(VLOOKUP(Darabaru[[#This Row],[Cikk megnevezés]],Adat!AU:AV,2,0),"")</f>
        <v/>
      </c>
      <c r="H133" s="33"/>
      <c r="I133" s="9"/>
      <c r="K133" s="52"/>
    </row>
    <row r="134" spans="2:11" ht="30" customHeight="1" thickBot="1" x14ac:dyDescent="0.25">
      <c r="B134" s="18">
        <v>124</v>
      </c>
      <c r="C134" s="16"/>
      <c r="D134" s="10"/>
      <c r="E134" s="17"/>
      <c r="F134" s="17"/>
      <c r="G134" s="37" t="str">
        <f>IFERROR(VLOOKUP(Darabaru[[#This Row],[Cikk megnevezés]],Adat!AU:AV,2,0),"")</f>
        <v/>
      </c>
      <c r="H134" s="33"/>
      <c r="I134" s="9"/>
      <c r="K134" s="52"/>
    </row>
    <row r="135" spans="2:11" ht="30" customHeight="1" thickBot="1" x14ac:dyDescent="0.25">
      <c r="B135" s="18">
        <v>125</v>
      </c>
      <c r="C135" s="16"/>
      <c r="D135" s="10"/>
      <c r="E135" s="17"/>
      <c r="F135" s="17"/>
      <c r="G135" s="37" t="str">
        <f>IFERROR(VLOOKUP(Darabaru[[#This Row],[Cikk megnevezés]],Adat!AU:AV,2,0),"")</f>
        <v/>
      </c>
      <c r="H135" s="33"/>
      <c r="I135" s="9"/>
      <c r="K135" s="52"/>
    </row>
    <row r="136" spans="2:11" ht="30" customHeight="1" thickBot="1" x14ac:dyDescent="0.25">
      <c r="B136" s="18">
        <v>126</v>
      </c>
      <c r="C136" s="16"/>
      <c r="D136" s="10"/>
      <c r="E136" s="17"/>
      <c r="F136" s="17"/>
      <c r="G136" s="37" t="str">
        <f>IFERROR(VLOOKUP(Darabaru[[#This Row],[Cikk megnevezés]],Adat!AU:AV,2,0),"")</f>
        <v/>
      </c>
      <c r="H136" s="33"/>
      <c r="I136" s="9"/>
      <c r="K136" s="52"/>
    </row>
    <row r="137" spans="2:11" ht="30" customHeight="1" thickBot="1" x14ac:dyDescent="0.25">
      <c r="B137" s="18">
        <v>127</v>
      </c>
      <c r="C137" s="16"/>
      <c r="D137" s="10"/>
      <c r="E137" s="17"/>
      <c r="F137" s="17"/>
      <c r="G137" s="37" t="str">
        <f>IFERROR(VLOOKUP(Darabaru[[#This Row],[Cikk megnevezés]],Adat!AU:AV,2,0),"")</f>
        <v/>
      </c>
      <c r="H137" s="33"/>
      <c r="I137" s="9"/>
      <c r="K137" s="52"/>
    </row>
    <row r="138" spans="2:11" ht="30" customHeight="1" thickBot="1" x14ac:dyDescent="0.25">
      <c r="B138" s="18">
        <v>128</v>
      </c>
      <c r="C138" s="16"/>
      <c r="D138" s="10"/>
      <c r="E138" s="17"/>
      <c r="F138" s="17"/>
      <c r="G138" s="37" t="str">
        <f>IFERROR(VLOOKUP(Darabaru[[#This Row],[Cikk megnevezés]],Adat!AU:AV,2,0),"")</f>
        <v/>
      </c>
      <c r="H138" s="33"/>
      <c r="I138" s="9"/>
      <c r="K138" s="52"/>
    </row>
    <row r="139" spans="2:11" ht="30" customHeight="1" thickBot="1" x14ac:dyDescent="0.25">
      <c r="B139" s="18">
        <v>129</v>
      </c>
      <c r="C139" s="16"/>
      <c r="D139" s="10"/>
      <c r="E139" s="17"/>
      <c r="F139" s="17"/>
      <c r="G139" s="37" t="str">
        <f>IFERROR(VLOOKUP(Darabaru[[#This Row],[Cikk megnevezés]],Adat!AU:AV,2,0),"")</f>
        <v/>
      </c>
      <c r="H139" s="33"/>
      <c r="I139" s="9"/>
      <c r="K139" s="52"/>
    </row>
    <row r="140" spans="2:11" ht="30" customHeight="1" thickBot="1" x14ac:dyDescent="0.25">
      <c r="B140" s="18">
        <v>130</v>
      </c>
      <c r="C140" s="16"/>
      <c r="D140" s="10"/>
      <c r="E140" s="17"/>
      <c r="F140" s="17"/>
      <c r="G140" s="37" t="str">
        <f>IFERROR(VLOOKUP(Darabaru[[#This Row],[Cikk megnevezés]],Adat!AU:AV,2,0),"")</f>
        <v/>
      </c>
      <c r="H140" s="33"/>
      <c r="I140" s="9"/>
      <c r="K140" s="52"/>
    </row>
    <row r="141" spans="2:11" ht="30" customHeight="1" thickBot="1" x14ac:dyDescent="0.25">
      <c r="B141" s="18">
        <v>131</v>
      </c>
      <c r="C141" s="16"/>
      <c r="D141" s="10"/>
      <c r="E141" s="17"/>
      <c r="F141" s="17"/>
      <c r="G141" s="37" t="str">
        <f>IFERROR(VLOOKUP(Darabaru[[#This Row],[Cikk megnevezés]],Adat!AU:AV,2,0),"")</f>
        <v/>
      </c>
      <c r="H141" s="33"/>
      <c r="I141" s="9"/>
      <c r="K141" s="52"/>
    </row>
    <row r="142" spans="2:11" ht="30" customHeight="1" thickBot="1" x14ac:dyDescent="0.25">
      <c r="B142" s="18">
        <v>132</v>
      </c>
      <c r="C142" s="16"/>
      <c r="D142" s="10"/>
      <c r="E142" s="17"/>
      <c r="F142" s="17"/>
      <c r="G142" s="37" t="str">
        <f>IFERROR(VLOOKUP(Darabaru[[#This Row],[Cikk megnevezés]],Adat!AU:AV,2,0),"")</f>
        <v/>
      </c>
      <c r="H142" s="33"/>
      <c r="I142" s="9"/>
      <c r="K142" s="52"/>
    </row>
    <row r="143" spans="2:11" ht="30" customHeight="1" thickBot="1" x14ac:dyDescent="0.25">
      <c r="B143" s="18">
        <v>133</v>
      </c>
      <c r="C143" s="16"/>
      <c r="D143" s="10"/>
      <c r="E143" s="17"/>
      <c r="F143" s="17"/>
      <c r="G143" s="37" t="str">
        <f>IFERROR(VLOOKUP(Darabaru[[#This Row],[Cikk megnevezés]],Adat!AU:AV,2,0),"")</f>
        <v/>
      </c>
      <c r="H143" s="33"/>
      <c r="I143" s="9"/>
      <c r="K143" s="52"/>
    </row>
    <row r="144" spans="2:11" ht="30" customHeight="1" thickBot="1" x14ac:dyDescent="0.25">
      <c r="B144" s="18">
        <v>134</v>
      </c>
      <c r="C144" s="16"/>
      <c r="D144" s="10"/>
      <c r="E144" s="17"/>
      <c r="F144" s="17"/>
      <c r="G144" s="37" t="str">
        <f>IFERROR(VLOOKUP(Darabaru[[#This Row],[Cikk megnevezés]],Adat!AU:AV,2,0),"")</f>
        <v/>
      </c>
      <c r="H144" s="33"/>
      <c r="I144" s="9"/>
      <c r="K144" s="52"/>
    </row>
    <row r="145" spans="2:11" ht="30" customHeight="1" thickBot="1" x14ac:dyDescent="0.25">
      <c r="B145" s="18">
        <v>135</v>
      </c>
      <c r="C145" s="16"/>
      <c r="D145" s="10"/>
      <c r="E145" s="17"/>
      <c r="F145" s="17"/>
      <c r="G145" s="37" t="str">
        <f>IFERROR(VLOOKUP(Darabaru[[#This Row],[Cikk megnevezés]],Adat!AU:AV,2,0),"")</f>
        <v/>
      </c>
      <c r="H145" s="33"/>
      <c r="I145" s="9"/>
      <c r="K145" s="52"/>
    </row>
    <row r="146" spans="2:11" ht="30" customHeight="1" thickBot="1" x14ac:dyDescent="0.25">
      <c r="B146" s="18">
        <v>136</v>
      </c>
      <c r="C146" s="16"/>
      <c r="D146" s="10"/>
      <c r="E146" s="17"/>
      <c r="F146" s="17"/>
      <c r="G146" s="37" t="str">
        <f>IFERROR(VLOOKUP(Darabaru[[#This Row],[Cikk megnevezés]],Adat!AU:AV,2,0),"")</f>
        <v/>
      </c>
      <c r="H146" s="33"/>
      <c r="I146" s="9"/>
      <c r="K146" s="52"/>
    </row>
    <row r="147" spans="2:11" ht="30" customHeight="1" thickBot="1" x14ac:dyDescent="0.25">
      <c r="B147" s="18">
        <v>137</v>
      </c>
      <c r="C147" s="16"/>
      <c r="D147" s="10"/>
      <c r="E147" s="17"/>
      <c r="F147" s="17"/>
      <c r="G147" s="37" t="str">
        <f>IFERROR(VLOOKUP(Darabaru[[#This Row],[Cikk megnevezés]],Adat!AU:AV,2,0),"")</f>
        <v/>
      </c>
      <c r="H147" s="33"/>
      <c r="I147" s="9"/>
      <c r="K147" s="52"/>
    </row>
    <row r="148" spans="2:11" ht="30" customHeight="1" thickBot="1" x14ac:dyDescent="0.25">
      <c r="B148" s="18">
        <v>138</v>
      </c>
      <c r="C148" s="16"/>
      <c r="D148" s="10"/>
      <c r="E148" s="17"/>
      <c r="F148" s="17"/>
      <c r="G148" s="37" t="str">
        <f>IFERROR(VLOOKUP(Darabaru[[#This Row],[Cikk megnevezés]],Adat!AU:AV,2,0),"")</f>
        <v/>
      </c>
      <c r="H148" s="33"/>
      <c r="I148" s="9"/>
      <c r="K148" s="52"/>
    </row>
    <row r="149" spans="2:11" ht="30" customHeight="1" thickBot="1" x14ac:dyDescent="0.25">
      <c r="B149" s="18">
        <v>139</v>
      </c>
      <c r="C149" s="16"/>
      <c r="D149" s="10"/>
      <c r="E149" s="17"/>
      <c r="F149" s="17"/>
      <c r="G149" s="37" t="str">
        <f>IFERROR(VLOOKUP(Darabaru[[#This Row],[Cikk megnevezés]],Adat!AU:AV,2,0),"")</f>
        <v/>
      </c>
      <c r="H149" s="33"/>
      <c r="I149" s="9"/>
      <c r="K149" s="52"/>
    </row>
    <row r="150" spans="2:11" ht="30" customHeight="1" thickBot="1" x14ac:dyDescent="0.25">
      <c r="B150" s="18">
        <v>140</v>
      </c>
      <c r="C150" s="16"/>
      <c r="D150" s="10"/>
      <c r="E150" s="17"/>
      <c r="F150" s="17"/>
      <c r="G150" s="37" t="str">
        <f>IFERROR(VLOOKUP(Darabaru[[#This Row],[Cikk megnevezés]],Adat!AU:AV,2,0),"")</f>
        <v/>
      </c>
      <c r="H150" s="33"/>
      <c r="I150" s="9"/>
      <c r="K150" s="52"/>
    </row>
    <row r="151" spans="2:11" ht="30" customHeight="1" thickBot="1" x14ac:dyDescent="0.25">
      <c r="B151" s="18">
        <v>141</v>
      </c>
      <c r="C151" s="16"/>
      <c r="D151" s="10"/>
      <c r="E151" s="17"/>
      <c r="F151" s="17"/>
      <c r="G151" s="37" t="str">
        <f>IFERROR(VLOOKUP(Darabaru[[#This Row],[Cikk megnevezés]],Adat!AU:AV,2,0),"")</f>
        <v/>
      </c>
      <c r="H151" s="33"/>
      <c r="I151" s="9"/>
      <c r="K151" s="52"/>
    </row>
    <row r="152" spans="2:11" ht="30" customHeight="1" thickBot="1" x14ac:dyDescent="0.25">
      <c r="B152" s="18">
        <v>142</v>
      </c>
      <c r="C152" s="16"/>
      <c r="D152" s="10"/>
      <c r="E152" s="17"/>
      <c r="F152" s="17"/>
      <c r="G152" s="37" t="str">
        <f>IFERROR(VLOOKUP(Darabaru[[#This Row],[Cikk megnevezés]],Adat!AU:AV,2,0),"")</f>
        <v/>
      </c>
      <c r="H152" s="33"/>
      <c r="I152" s="9"/>
      <c r="K152" s="52"/>
    </row>
    <row r="153" spans="2:11" ht="30" customHeight="1" thickBot="1" x14ac:dyDescent="0.25">
      <c r="B153" s="18">
        <v>143</v>
      </c>
      <c r="C153" s="16"/>
      <c r="D153" s="10"/>
      <c r="E153" s="17"/>
      <c r="F153" s="17"/>
      <c r="G153" s="37" t="str">
        <f>IFERROR(VLOOKUP(Darabaru[[#This Row],[Cikk megnevezés]],Adat!AU:AV,2,0),"")</f>
        <v/>
      </c>
      <c r="H153" s="33"/>
      <c r="I153" s="9"/>
      <c r="K153" s="52"/>
    </row>
    <row r="154" spans="2:11" ht="30" customHeight="1" thickBot="1" x14ac:dyDescent="0.25">
      <c r="B154" s="18">
        <v>144</v>
      </c>
      <c r="C154" s="16"/>
      <c r="D154" s="10"/>
      <c r="E154" s="17"/>
      <c r="F154" s="17"/>
      <c r="G154" s="37" t="str">
        <f>IFERROR(VLOOKUP(Darabaru[[#This Row],[Cikk megnevezés]],Adat!AU:AV,2,0),"")</f>
        <v/>
      </c>
      <c r="H154" s="33"/>
      <c r="I154" s="9"/>
      <c r="K154" s="52"/>
    </row>
    <row r="155" spans="2:11" ht="30" customHeight="1" thickBot="1" x14ac:dyDescent="0.25">
      <c r="B155" s="18">
        <v>145</v>
      </c>
      <c r="C155" s="16"/>
      <c r="D155" s="10"/>
      <c r="E155" s="17"/>
      <c r="F155" s="17"/>
      <c r="G155" s="37" t="str">
        <f>IFERROR(VLOOKUP(Darabaru[[#This Row],[Cikk megnevezés]],Adat!AU:AV,2,0),"")</f>
        <v/>
      </c>
      <c r="H155" s="33"/>
      <c r="I155" s="9"/>
      <c r="K155" s="52"/>
    </row>
    <row r="156" spans="2:11" ht="30" customHeight="1" thickBot="1" x14ac:dyDescent="0.25">
      <c r="B156" s="18">
        <v>146</v>
      </c>
      <c r="C156" s="16"/>
      <c r="D156" s="10"/>
      <c r="E156" s="17"/>
      <c r="F156" s="17"/>
      <c r="G156" s="37" t="str">
        <f>IFERROR(VLOOKUP(Darabaru[[#This Row],[Cikk megnevezés]],Adat!AU:AV,2,0),"")</f>
        <v/>
      </c>
      <c r="H156" s="33"/>
      <c r="I156" s="9"/>
      <c r="K156" s="52"/>
    </row>
    <row r="157" spans="2:11" ht="30" customHeight="1" thickBot="1" x14ac:dyDescent="0.25">
      <c r="B157" s="18">
        <v>147</v>
      </c>
      <c r="C157" s="16"/>
      <c r="D157" s="10"/>
      <c r="E157" s="17"/>
      <c r="F157" s="17"/>
      <c r="G157" s="37" t="str">
        <f>IFERROR(VLOOKUP(Darabaru[[#This Row],[Cikk megnevezés]],Adat!AU:AV,2,0),"")</f>
        <v/>
      </c>
      <c r="H157" s="33"/>
      <c r="I157" s="9"/>
      <c r="K157" s="52"/>
    </row>
    <row r="158" spans="2:11" ht="30" customHeight="1" thickBot="1" x14ac:dyDescent="0.25">
      <c r="B158" s="18">
        <v>148</v>
      </c>
      <c r="C158" s="16"/>
      <c r="D158" s="10"/>
      <c r="E158" s="17"/>
      <c r="F158" s="17"/>
      <c r="G158" s="37" t="str">
        <f>IFERROR(VLOOKUP(Darabaru[[#This Row],[Cikk megnevezés]],Adat!AU:AV,2,0),"")</f>
        <v/>
      </c>
      <c r="H158" s="33"/>
      <c r="I158" s="9"/>
      <c r="K158" s="52"/>
    </row>
    <row r="159" spans="2:11" ht="30" customHeight="1" thickBot="1" x14ac:dyDescent="0.25">
      <c r="B159" s="18">
        <v>149</v>
      </c>
      <c r="C159" s="16"/>
      <c r="D159" s="10"/>
      <c r="E159" s="17"/>
      <c r="F159" s="17"/>
      <c r="G159" s="37" t="str">
        <f>IFERROR(VLOOKUP(Darabaru[[#This Row],[Cikk megnevezés]],Adat!AU:AV,2,0),"")</f>
        <v/>
      </c>
      <c r="H159" s="33"/>
      <c r="I159" s="9"/>
      <c r="K159" s="52"/>
    </row>
    <row r="160" spans="2:11" ht="30" customHeight="1" thickBot="1" x14ac:dyDescent="0.25">
      <c r="B160" s="18">
        <v>150</v>
      </c>
      <c r="C160" s="16"/>
      <c r="D160" s="10"/>
      <c r="E160" s="17"/>
      <c r="F160" s="17"/>
      <c r="G160" s="37" t="str">
        <f>IFERROR(VLOOKUP(Darabaru[[#This Row],[Cikk megnevezés]],Adat!AU:AV,2,0),"")</f>
        <v/>
      </c>
      <c r="H160" s="33"/>
      <c r="I160" s="9"/>
      <c r="K160" s="52"/>
    </row>
    <row r="161" spans="2:11" ht="30" customHeight="1" thickBot="1" x14ac:dyDescent="0.25">
      <c r="B161" s="18">
        <v>151</v>
      </c>
      <c r="C161" s="16"/>
      <c r="D161" s="10"/>
      <c r="E161" s="17"/>
      <c r="F161" s="17"/>
      <c r="G161" s="37" t="str">
        <f>IFERROR(VLOOKUP(Darabaru[[#This Row],[Cikk megnevezés]],Adat!AU:AV,2,0),"")</f>
        <v/>
      </c>
      <c r="H161" s="33"/>
      <c r="I161" s="9"/>
      <c r="K161" s="52"/>
    </row>
    <row r="162" spans="2:11" ht="30" customHeight="1" thickBot="1" x14ac:dyDescent="0.25">
      <c r="B162" s="18">
        <v>152</v>
      </c>
      <c r="C162" s="16"/>
      <c r="D162" s="10"/>
      <c r="E162" s="17"/>
      <c r="F162" s="17"/>
      <c r="G162" s="37" t="str">
        <f>IFERROR(VLOOKUP(Darabaru[[#This Row],[Cikk megnevezés]],Adat!AU:AV,2,0),"")</f>
        <v/>
      </c>
      <c r="H162" s="33"/>
      <c r="I162" s="9"/>
      <c r="K162" s="52"/>
    </row>
    <row r="163" spans="2:11" ht="30" customHeight="1" thickBot="1" x14ac:dyDescent="0.25">
      <c r="B163" s="18">
        <v>153</v>
      </c>
      <c r="C163" s="16"/>
      <c r="D163" s="10"/>
      <c r="E163" s="17"/>
      <c r="F163" s="17"/>
      <c r="G163" s="37" t="str">
        <f>IFERROR(VLOOKUP(Darabaru[[#This Row],[Cikk megnevezés]],Adat!AU:AV,2,0),"")</f>
        <v/>
      </c>
      <c r="H163" s="33"/>
      <c r="I163" s="9"/>
      <c r="K163" s="52"/>
    </row>
    <row r="164" spans="2:11" ht="30" customHeight="1" thickBot="1" x14ac:dyDescent="0.25">
      <c r="B164" s="18">
        <v>154</v>
      </c>
      <c r="C164" s="16"/>
      <c r="D164" s="10"/>
      <c r="E164" s="17"/>
      <c r="F164" s="17"/>
      <c r="G164" s="37" t="str">
        <f>IFERROR(VLOOKUP(Darabaru[[#This Row],[Cikk megnevezés]],Adat!AU:AV,2,0),"")</f>
        <v/>
      </c>
      <c r="H164" s="33"/>
      <c r="I164" s="9"/>
      <c r="K164" s="52"/>
    </row>
    <row r="165" spans="2:11" ht="30" customHeight="1" thickBot="1" x14ac:dyDescent="0.25">
      <c r="B165" s="18">
        <v>155</v>
      </c>
      <c r="C165" s="16"/>
      <c r="D165" s="10"/>
      <c r="E165" s="17"/>
      <c r="F165" s="17"/>
      <c r="G165" s="37" t="str">
        <f>IFERROR(VLOOKUP(Darabaru[[#This Row],[Cikk megnevezés]],Adat!AU:AV,2,0),"")</f>
        <v/>
      </c>
      <c r="H165" s="33"/>
      <c r="I165" s="9"/>
      <c r="K165" s="52"/>
    </row>
    <row r="166" spans="2:11" ht="30" customHeight="1" thickBot="1" x14ac:dyDescent="0.25">
      <c r="B166" s="18">
        <v>156</v>
      </c>
      <c r="C166" s="16"/>
      <c r="D166" s="10"/>
      <c r="E166" s="17"/>
      <c r="F166" s="17"/>
      <c r="G166" s="37" t="str">
        <f>IFERROR(VLOOKUP(Darabaru[[#This Row],[Cikk megnevezés]],Adat!AU:AV,2,0),"")</f>
        <v/>
      </c>
      <c r="H166" s="33"/>
      <c r="I166" s="9"/>
      <c r="K166" s="52"/>
    </row>
    <row r="167" spans="2:11" ht="30" customHeight="1" thickBot="1" x14ac:dyDescent="0.25">
      <c r="B167" s="18">
        <v>157</v>
      </c>
      <c r="C167" s="16"/>
      <c r="D167" s="10"/>
      <c r="E167" s="17"/>
      <c r="F167" s="17"/>
      <c r="G167" s="37" t="str">
        <f>IFERROR(VLOOKUP(Darabaru[[#This Row],[Cikk megnevezés]],Adat!AU:AV,2,0),"")</f>
        <v/>
      </c>
      <c r="H167" s="33"/>
      <c r="I167" s="9"/>
      <c r="K167" s="52"/>
    </row>
    <row r="168" spans="2:11" ht="30" customHeight="1" thickBot="1" x14ac:dyDescent="0.25">
      <c r="B168" s="18">
        <v>158</v>
      </c>
      <c r="C168" s="16"/>
      <c r="D168" s="10"/>
      <c r="E168" s="17"/>
      <c r="F168" s="17"/>
      <c r="G168" s="37" t="str">
        <f>IFERROR(VLOOKUP(Darabaru[[#This Row],[Cikk megnevezés]],Adat!AU:AV,2,0),"")</f>
        <v/>
      </c>
      <c r="H168" s="33"/>
      <c r="I168" s="9"/>
      <c r="K168" s="52"/>
    </row>
    <row r="169" spans="2:11" ht="30" customHeight="1" thickBot="1" x14ac:dyDescent="0.25">
      <c r="B169" s="18">
        <v>159</v>
      </c>
      <c r="C169" s="16"/>
      <c r="D169" s="10"/>
      <c r="E169" s="17"/>
      <c r="F169" s="17"/>
      <c r="G169" s="37" t="str">
        <f>IFERROR(VLOOKUP(Darabaru[[#This Row],[Cikk megnevezés]],Adat!AU:AV,2,0),"")</f>
        <v/>
      </c>
      <c r="H169" s="33"/>
      <c r="I169" s="9"/>
      <c r="K169" s="52"/>
    </row>
    <row r="170" spans="2:11" ht="30" customHeight="1" thickBot="1" x14ac:dyDescent="0.25">
      <c r="B170" s="18">
        <v>160</v>
      </c>
      <c r="C170" s="16"/>
      <c r="D170" s="10"/>
      <c r="E170" s="17"/>
      <c r="F170" s="17"/>
      <c r="G170" s="37" t="str">
        <f>IFERROR(VLOOKUP(Darabaru[[#This Row],[Cikk megnevezés]],Adat!AU:AV,2,0),"")</f>
        <v/>
      </c>
      <c r="H170" s="33"/>
      <c r="I170" s="9"/>
      <c r="K170" s="52"/>
    </row>
    <row r="171" spans="2:11" ht="30" customHeight="1" thickBot="1" x14ac:dyDescent="0.25">
      <c r="B171" s="18">
        <v>161</v>
      </c>
      <c r="C171" s="16"/>
      <c r="D171" s="10"/>
      <c r="E171" s="17"/>
      <c r="F171" s="17"/>
      <c r="G171" s="37" t="str">
        <f>IFERROR(VLOOKUP(Darabaru[[#This Row],[Cikk megnevezés]],Adat!AU:AV,2,0),"")</f>
        <v/>
      </c>
      <c r="H171" s="33"/>
      <c r="I171" s="9"/>
      <c r="K171" s="52"/>
    </row>
    <row r="172" spans="2:11" ht="30" customHeight="1" thickBot="1" x14ac:dyDescent="0.25">
      <c r="B172" s="18">
        <v>162</v>
      </c>
      <c r="C172" s="16"/>
      <c r="D172" s="10"/>
      <c r="E172" s="17"/>
      <c r="F172" s="17"/>
      <c r="G172" s="37" t="str">
        <f>IFERROR(VLOOKUP(Darabaru[[#This Row],[Cikk megnevezés]],Adat!AU:AV,2,0),"")</f>
        <v/>
      </c>
      <c r="H172" s="33"/>
      <c r="I172" s="9"/>
      <c r="K172" s="52"/>
    </row>
    <row r="173" spans="2:11" ht="30" customHeight="1" thickBot="1" x14ac:dyDescent="0.25">
      <c r="B173" s="18">
        <v>163</v>
      </c>
      <c r="C173" s="16"/>
      <c r="D173" s="10"/>
      <c r="E173" s="17"/>
      <c r="F173" s="17"/>
      <c r="G173" s="37" t="str">
        <f>IFERROR(VLOOKUP(Darabaru[[#This Row],[Cikk megnevezés]],Adat!AU:AV,2,0),"")</f>
        <v/>
      </c>
      <c r="H173" s="33"/>
      <c r="I173" s="9"/>
      <c r="K173" s="52"/>
    </row>
    <row r="174" spans="2:11" ht="30" customHeight="1" thickBot="1" x14ac:dyDescent="0.25">
      <c r="B174" s="18">
        <v>164</v>
      </c>
      <c r="C174" s="16"/>
      <c r="D174" s="10"/>
      <c r="E174" s="17"/>
      <c r="F174" s="17"/>
      <c r="G174" s="37" t="str">
        <f>IFERROR(VLOOKUP(Darabaru[[#This Row],[Cikk megnevezés]],Adat!AU:AV,2,0),"")</f>
        <v/>
      </c>
      <c r="H174" s="33"/>
      <c r="I174" s="9"/>
      <c r="K174" s="52"/>
    </row>
    <row r="175" spans="2:11" ht="30" customHeight="1" thickBot="1" x14ac:dyDescent="0.25">
      <c r="B175" s="18">
        <v>165</v>
      </c>
      <c r="C175" s="16"/>
      <c r="D175" s="10"/>
      <c r="E175" s="17"/>
      <c r="F175" s="17"/>
      <c r="G175" s="37" t="str">
        <f>IFERROR(VLOOKUP(Darabaru[[#This Row],[Cikk megnevezés]],Adat!AU:AV,2,0),"")</f>
        <v/>
      </c>
      <c r="H175" s="33"/>
      <c r="I175" s="9"/>
      <c r="K175" s="52"/>
    </row>
    <row r="176" spans="2:11" ht="30" customHeight="1" thickBot="1" x14ac:dyDescent="0.25">
      <c r="B176" s="18">
        <v>166</v>
      </c>
      <c r="C176" s="16"/>
      <c r="D176" s="10"/>
      <c r="E176" s="17"/>
      <c r="F176" s="17"/>
      <c r="G176" s="37" t="str">
        <f>IFERROR(VLOOKUP(Darabaru[[#This Row],[Cikk megnevezés]],Adat!AU:AV,2,0),"")</f>
        <v/>
      </c>
      <c r="H176" s="33"/>
      <c r="I176" s="9"/>
      <c r="K176" s="52"/>
    </row>
    <row r="177" spans="2:11" ht="30" customHeight="1" thickBot="1" x14ac:dyDescent="0.25">
      <c r="B177" s="18">
        <v>167</v>
      </c>
      <c r="C177" s="16"/>
      <c r="D177" s="10"/>
      <c r="E177" s="17"/>
      <c r="F177" s="17"/>
      <c r="G177" s="37" t="str">
        <f>IFERROR(VLOOKUP(Darabaru[[#This Row],[Cikk megnevezés]],Adat!AU:AV,2,0),"")</f>
        <v/>
      </c>
      <c r="H177" s="33"/>
      <c r="I177" s="9"/>
      <c r="K177" s="52"/>
    </row>
    <row r="178" spans="2:11" ht="30" customHeight="1" thickBot="1" x14ac:dyDescent="0.25">
      <c r="B178" s="18">
        <v>168</v>
      </c>
      <c r="C178" s="16"/>
      <c r="D178" s="10"/>
      <c r="E178" s="17"/>
      <c r="F178" s="17"/>
      <c r="G178" s="37" t="str">
        <f>IFERROR(VLOOKUP(Darabaru[[#This Row],[Cikk megnevezés]],Adat!AU:AV,2,0),"")</f>
        <v/>
      </c>
      <c r="H178" s="33"/>
      <c r="I178" s="9"/>
      <c r="K178" s="52"/>
    </row>
    <row r="179" spans="2:11" ht="30" customHeight="1" thickBot="1" x14ac:dyDescent="0.25">
      <c r="B179" s="18">
        <v>169</v>
      </c>
      <c r="C179" s="16"/>
      <c r="D179" s="10"/>
      <c r="E179" s="17"/>
      <c r="F179" s="17"/>
      <c r="G179" s="37" t="str">
        <f>IFERROR(VLOOKUP(Darabaru[[#This Row],[Cikk megnevezés]],Adat!AU:AV,2,0),"")</f>
        <v/>
      </c>
      <c r="H179" s="33"/>
      <c r="I179" s="9"/>
      <c r="K179" s="52"/>
    </row>
    <row r="180" spans="2:11" ht="30" customHeight="1" thickBot="1" x14ac:dyDescent="0.25">
      <c r="B180" s="18">
        <v>170</v>
      </c>
      <c r="C180" s="16"/>
      <c r="D180" s="10"/>
      <c r="E180" s="17"/>
      <c r="F180" s="17"/>
      <c r="G180" s="37" t="str">
        <f>IFERROR(VLOOKUP(Darabaru[[#This Row],[Cikk megnevezés]],Adat!AU:AV,2,0),"")</f>
        <v/>
      </c>
      <c r="H180" s="33"/>
      <c r="I180" s="9"/>
      <c r="K180" s="52"/>
    </row>
    <row r="181" spans="2:11" ht="30" customHeight="1" thickBot="1" x14ac:dyDescent="0.25">
      <c r="B181" s="18">
        <v>171</v>
      </c>
      <c r="C181" s="16"/>
      <c r="D181" s="10"/>
      <c r="E181" s="17"/>
      <c r="F181" s="17"/>
      <c r="G181" s="37" t="str">
        <f>IFERROR(VLOOKUP(Darabaru[[#This Row],[Cikk megnevezés]],Adat!AU:AV,2,0),"")</f>
        <v/>
      </c>
      <c r="H181" s="33"/>
      <c r="I181" s="9"/>
      <c r="K181" s="52"/>
    </row>
    <row r="182" spans="2:11" ht="30" customHeight="1" thickBot="1" x14ac:dyDescent="0.25">
      <c r="B182" s="18">
        <v>172</v>
      </c>
      <c r="C182" s="16"/>
      <c r="D182" s="10"/>
      <c r="E182" s="17"/>
      <c r="F182" s="17"/>
      <c r="G182" s="37" t="str">
        <f>IFERROR(VLOOKUP(Darabaru[[#This Row],[Cikk megnevezés]],Adat!AU:AV,2,0),"")</f>
        <v/>
      </c>
      <c r="H182" s="33"/>
      <c r="I182" s="9"/>
      <c r="K182" s="52"/>
    </row>
    <row r="183" spans="2:11" ht="30" customHeight="1" thickBot="1" x14ac:dyDescent="0.25">
      <c r="B183" s="18">
        <v>173</v>
      </c>
      <c r="C183" s="16"/>
      <c r="D183" s="10"/>
      <c r="E183" s="17"/>
      <c r="F183" s="17"/>
      <c r="G183" s="37" t="str">
        <f>IFERROR(VLOOKUP(Darabaru[[#This Row],[Cikk megnevezés]],Adat!AU:AV,2,0),"")</f>
        <v/>
      </c>
      <c r="H183" s="33"/>
      <c r="I183" s="9"/>
      <c r="K183" s="52"/>
    </row>
    <row r="184" spans="2:11" ht="30" customHeight="1" thickBot="1" x14ac:dyDescent="0.25">
      <c r="B184" s="18">
        <v>174</v>
      </c>
      <c r="C184" s="16"/>
      <c r="D184" s="10"/>
      <c r="E184" s="17"/>
      <c r="F184" s="17"/>
      <c r="G184" s="37" t="str">
        <f>IFERROR(VLOOKUP(Darabaru[[#This Row],[Cikk megnevezés]],Adat!AU:AV,2,0),"")</f>
        <v/>
      </c>
      <c r="H184" s="33"/>
      <c r="I184" s="9"/>
      <c r="K184" s="52"/>
    </row>
    <row r="185" spans="2:11" ht="30" customHeight="1" thickBot="1" x14ac:dyDescent="0.25">
      <c r="B185" s="18">
        <v>175</v>
      </c>
      <c r="C185" s="16"/>
      <c r="D185" s="10"/>
      <c r="E185" s="17"/>
      <c r="F185" s="17"/>
      <c r="G185" s="37" t="str">
        <f>IFERROR(VLOOKUP(Darabaru[[#This Row],[Cikk megnevezés]],Adat!AU:AV,2,0),"")</f>
        <v/>
      </c>
      <c r="H185" s="33"/>
      <c r="I185" s="9"/>
      <c r="K185" s="52"/>
    </row>
    <row r="186" spans="2:11" ht="30" customHeight="1" thickBot="1" x14ac:dyDescent="0.25">
      <c r="B186" s="18">
        <v>176</v>
      </c>
      <c r="C186" s="16"/>
      <c r="D186" s="10"/>
      <c r="E186" s="17"/>
      <c r="F186" s="17"/>
      <c r="G186" s="37" t="str">
        <f>IFERROR(VLOOKUP(Darabaru[[#This Row],[Cikk megnevezés]],Adat!AU:AV,2,0),"")</f>
        <v/>
      </c>
      <c r="H186" s="33"/>
      <c r="I186" s="9"/>
      <c r="K186" s="52"/>
    </row>
    <row r="187" spans="2:11" ht="30" customHeight="1" thickBot="1" x14ac:dyDescent="0.25">
      <c r="B187" s="18">
        <v>177</v>
      </c>
      <c r="C187" s="16"/>
      <c r="D187" s="10"/>
      <c r="E187" s="17"/>
      <c r="F187" s="17"/>
      <c r="G187" s="37" t="str">
        <f>IFERROR(VLOOKUP(Darabaru[[#This Row],[Cikk megnevezés]],Adat!AU:AV,2,0),"")</f>
        <v/>
      </c>
      <c r="H187" s="33"/>
      <c r="I187" s="9"/>
      <c r="K187" s="52"/>
    </row>
    <row r="188" spans="2:11" ht="30" customHeight="1" thickBot="1" x14ac:dyDescent="0.25">
      <c r="B188" s="18">
        <v>178</v>
      </c>
      <c r="C188" s="16"/>
      <c r="D188" s="10"/>
      <c r="E188" s="17"/>
      <c r="F188" s="17"/>
      <c r="G188" s="37" t="str">
        <f>IFERROR(VLOOKUP(Darabaru[[#This Row],[Cikk megnevezés]],Adat!AU:AV,2,0),"")</f>
        <v/>
      </c>
      <c r="H188" s="33"/>
      <c r="I188" s="9"/>
      <c r="K188" s="52"/>
    </row>
    <row r="189" spans="2:11" ht="30" customHeight="1" thickBot="1" x14ac:dyDescent="0.25">
      <c r="B189" s="18">
        <v>179</v>
      </c>
      <c r="C189" s="16"/>
      <c r="D189" s="10"/>
      <c r="E189" s="17"/>
      <c r="F189" s="17"/>
      <c r="G189" s="37" t="str">
        <f>IFERROR(VLOOKUP(Darabaru[[#This Row],[Cikk megnevezés]],Adat!AU:AV,2,0),"")</f>
        <v/>
      </c>
      <c r="H189" s="33"/>
      <c r="I189" s="9"/>
      <c r="K189" s="52"/>
    </row>
    <row r="190" spans="2:11" ht="30" customHeight="1" thickBot="1" x14ac:dyDescent="0.25">
      <c r="B190" s="18">
        <v>180</v>
      </c>
      <c r="C190" s="16"/>
      <c r="D190" s="10"/>
      <c r="E190" s="17"/>
      <c r="F190" s="17"/>
      <c r="G190" s="37" t="str">
        <f>IFERROR(VLOOKUP(Darabaru[[#This Row],[Cikk megnevezés]],Adat!AU:AV,2,0),"")</f>
        <v/>
      </c>
      <c r="H190" s="33"/>
      <c r="I190" s="9"/>
      <c r="K190" s="52"/>
    </row>
    <row r="191" spans="2:11" ht="30" customHeight="1" thickBot="1" x14ac:dyDescent="0.25">
      <c r="B191" s="18">
        <v>181</v>
      </c>
      <c r="C191" s="16"/>
      <c r="D191" s="10"/>
      <c r="E191" s="17"/>
      <c r="F191" s="17"/>
      <c r="G191" s="37" t="str">
        <f>IFERROR(VLOOKUP(Darabaru[[#This Row],[Cikk megnevezés]],Adat!AU:AV,2,0),"")</f>
        <v/>
      </c>
      <c r="H191" s="33"/>
      <c r="I191" s="9"/>
      <c r="K191" s="52"/>
    </row>
    <row r="192" spans="2:11" ht="30" customHeight="1" thickBot="1" x14ac:dyDescent="0.25">
      <c r="B192" s="18">
        <v>182</v>
      </c>
      <c r="C192" s="16"/>
      <c r="D192" s="10"/>
      <c r="E192" s="17"/>
      <c r="F192" s="17"/>
      <c r="G192" s="37" t="str">
        <f>IFERROR(VLOOKUP(Darabaru[[#This Row],[Cikk megnevezés]],Adat!AU:AV,2,0),"")</f>
        <v/>
      </c>
      <c r="H192" s="33"/>
      <c r="I192" s="9"/>
      <c r="K192" s="52"/>
    </row>
    <row r="193" spans="2:11" ht="30" customHeight="1" thickBot="1" x14ac:dyDescent="0.25">
      <c r="B193" s="18">
        <v>183</v>
      </c>
      <c r="C193" s="16"/>
      <c r="D193" s="10"/>
      <c r="E193" s="17"/>
      <c r="F193" s="17"/>
      <c r="G193" s="37" t="str">
        <f>IFERROR(VLOOKUP(Darabaru[[#This Row],[Cikk megnevezés]],Adat!AU:AV,2,0),"")</f>
        <v/>
      </c>
      <c r="H193" s="33"/>
      <c r="I193" s="9"/>
      <c r="K193" s="52"/>
    </row>
    <row r="194" spans="2:11" ht="30" customHeight="1" thickBot="1" x14ac:dyDescent="0.25">
      <c r="B194" s="18">
        <v>184</v>
      </c>
      <c r="C194" s="16"/>
      <c r="D194" s="10"/>
      <c r="E194" s="17"/>
      <c r="F194" s="17"/>
      <c r="G194" s="37" t="str">
        <f>IFERROR(VLOOKUP(Darabaru[[#This Row],[Cikk megnevezés]],Adat!AU:AV,2,0),"")</f>
        <v/>
      </c>
      <c r="H194" s="33"/>
      <c r="I194" s="9"/>
      <c r="K194" s="52"/>
    </row>
    <row r="195" spans="2:11" ht="30" customHeight="1" thickBot="1" x14ac:dyDescent="0.25">
      <c r="B195" s="18">
        <v>185</v>
      </c>
      <c r="C195" s="16"/>
      <c r="D195" s="10"/>
      <c r="E195" s="17"/>
      <c r="F195" s="17"/>
      <c r="G195" s="37" t="str">
        <f>IFERROR(VLOOKUP(Darabaru[[#This Row],[Cikk megnevezés]],Adat!AU:AV,2,0),"")</f>
        <v/>
      </c>
      <c r="H195" s="33"/>
      <c r="I195" s="9"/>
      <c r="K195" s="52"/>
    </row>
    <row r="196" spans="2:11" ht="30" customHeight="1" thickBot="1" x14ac:dyDescent="0.25">
      <c r="B196" s="18">
        <v>186</v>
      </c>
      <c r="C196" s="16"/>
      <c r="D196" s="10"/>
      <c r="E196" s="17"/>
      <c r="F196" s="17"/>
      <c r="G196" s="37" t="str">
        <f>IFERROR(VLOOKUP(Darabaru[[#This Row],[Cikk megnevezés]],Adat!AU:AV,2,0),"")</f>
        <v/>
      </c>
      <c r="H196" s="33"/>
      <c r="I196" s="9"/>
      <c r="K196" s="52"/>
    </row>
    <row r="197" spans="2:11" ht="30" customHeight="1" thickBot="1" x14ac:dyDescent="0.25">
      <c r="B197" s="18">
        <v>187</v>
      </c>
      <c r="C197" s="16"/>
      <c r="D197" s="10"/>
      <c r="E197" s="17"/>
      <c r="F197" s="17"/>
      <c r="G197" s="37" t="str">
        <f>IFERROR(VLOOKUP(Darabaru[[#This Row],[Cikk megnevezés]],Adat!AU:AV,2,0),"")</f>
        <v/>
      </c>
      <c r="H197" s="33"/>
      <c r="I197" s="9"/>
      <c r="K197" s="52"/>
    </row>
    <row r="198" spans="2:11" ht="30" customHeight="1" thickBot="1" x14ac:dyDescent="0.25">
      <c r="B198" s="18">
        <v>188</v>
      </c>
      <c r="C198" s="16"/>
      <c r="D198" s="10"/>
      <c r="E198" s="17"/>
      <c r="F198" s="17"/>
      <c r="G198" s="37" t="str">
        <f>IFERROR(VLOOKUP(Darabaru[[#This Row],[Cikk megnevezés]],Adat!AU:AV,2,0),"")</f>
        <v/>
      </c>
      <c r="H198" s="33"/>
      <c r="I198" s="9"/>
      <c r="K198" s="52"/>
    </row>
    <row r="199" spans="2:11" ht="30" customHeight="1" thickBot="1" x14ac:dyDescent="0.25">
      <c r="B199" s="18">
        <v>189</v>
      </c>
      <c r="C199" s="16"/>
      <c r="D199" s="10"/>
      <c r="E199" s="17"/>
      <c r="F199" s="17"/>
      <c r="G199" s="37" t="str">
        <f>IFERROR(VLOOKUP(Darabaru[[#This Row],[Cikk megnevezés]],Adat!AU:AV,2,0),"")</f>
        <v/>
      </c>
      <c r="H199" s="33"/>
      <c r="I199" s="9"/>
      <c r="K199" s="52"/>
    </row>
    <row r="200" spans="2:11" ht="30" customHeight="1" thickBot="1" x14ac:dyDescent="0.25">
      <c r="B200" s="18">
        <v>190</v>
      </c>
      <c r="C200" s="16"/>
      <c r="D200" s="10"/>
      <c r="E200" s="17"/>
      <c r="F200" s="17"/>
      <c r="G200" s="37" t="str">
        <f>IFERROR(VLOOKUP(Darabaru[[#This Row],[Cikk megnevezés]],Adat!AU:AV,2,0),"")</f>
        <v/>
      </c>
      <c r="H200" s="33"/>
      <c r="I200" s="9"/>
      <c r="K200" s="52"/>
    </row>
    <row r="201" spans="2:11" ht="30" customHeight="1" thickBot="1" x14ac:dyDescent="0.25">
      <c r="B201" s="18">
        <v>191</v>
      </c>
      <c r="C201" s="16"/>
      <c r="D201" s="10"/>
      <c r="E201" s="17"/>
      <c r="F201" s="17"/>
      <c r="G201" s="37" t="str">
        <f>IFERROR(VLOOKUP(Darabaru[[#This Row],[Cikk megnevezés]],Adat!AU:AV,2,0),"")</f>
        <v/>
      </c>
      <c r="H201" s="33"/>
      <c r="I201" s="9"/>
      <c r="K201" s="52"/>
    </row>
    <row r="202" spans="2:11" ht="30" customHeight="1" thickBot="1" x14ac:dyDescent="0.25">
      <c r="B202" s="18">
        <v>192</v>
      </c>
      <c r="C202" s="16"/>
      <c r="D202" s="10"/>
      <c r="E202" s="17"/>
      <c r="F202" s="17"/>
      <c r="G202" s="37" t="str">
        <f>IFERROR(VLOOKUP(Darabaru[[#This Row],[Cikk megnevezés]],Adat!AU:AV,2,0),"")</f>
        <v/>
      </c>
      <c r="H202" s="33"/>
      <c r="I202" s="9"/>
      <c r="K202" s="52"/>
    </row>
    <row r="203" spans="2:11" ht="30" customHeight="1" thickBot="1" x14ac:dyDescent="0.25">
      <c r="B203" s="18">
        <v>193</v>
      </c>
      <c r="C203" s="16"/>
      <c r="D203" s="10"/>
      <c r="E203" s="17"/>
      <c r="F203" s="17"/>
      <c r="G203" s="37" t="str">
        <f>IFERROR(VLOOKUP(Darabaru[[#This Row],[Cikk megnevezés]],Adat!AU:AV,2,0),"")</f>
        <v/>
      </c>
      <c r="H203" s="33"/>
      <c r="I203" s="9"/>
      <c r="K203" s="52"/>
    </row>
    <row r="204" spans="2:11" ht="30" customHeight="1" thickBot="1" x14ac:dyDescent="0.25">
      <c r="B204" s="18">
        <v>194</v>
      </c>
      <c r="C204" s="16"/>
      <c r="D204" s="10"/>
      <c r="E204" s="17"/>
      <c r="F204" s="17"/>
      <c r="G204" s="37" t="str">
        <f>IFERROR(VLOOKUP(Darabaru[[#This Row],[Cikk megnevezés]],Adat!AU:AV,2,0),"")</f>
        <v/>
      </c>
      <c r="H204" s="33"/>
      <c r="I204" s="9"/>
      <c r="K204" s="52"/>
    </row>
    <row r="205" spans="2:11" ht="30" customHeight="1" thickBot="1" x14ac:dyDescent="0.25">
      <c r="B205" s="18">
        <v>195</v>
      </c>
      <c r="C205" s="16"/>
      <c r="D205" s="10"/>
      <c r="E205" s="17"/>
      <c r="F205" s="17"/>
      <c r="G205" s="37" t="str">
        <f>IFERROR(VLOOKUP(Darabaru[[#This Row],[Cikk megnevezés]],Adat!AU:AV,2,0),"")</f>
        <v/>
      </c>
      <c r="H205" s="33"/>
      <c r="I205" s="9"/>
      <c r="K205" s="52"/>
    </row>
    <row r="206" spans="2:11" ht="30" customHeight="1" thickBot="1" x14ac:dyDescent="0.25">
      <c r="B206" s="18">
        <v>196</v>
      </c>
      <c r="C206" s="16"/>
      <c r="D206" s="10"/>
      <c r="E206" s="17"/>
      <c r="F206" s="17"/>
      <c r="G206" s="37" t="str">
        <f>IFERROR(VLOOKUP(Darabaru[[#This Row],[Cikk megnevezés]],Adat!AU:AV,2,0),"")</f>
        <v/>
      </c>
      <c r="H206" s="33"/>
      <c r="I206" s="9"/>
      <c r="K206" s="52"/>
    </row>
    <row r="207" spans="2:11" ht="30" customHeight="1" thickBot="1" x14ac:dyDescent="0.25">
      <c r="B207" s="18">
        <v>197</v>
      </c>
      <c r="C207" s="16"/>
      <c r="D207" s="10"/>
      <c r="E207" s="17"/>
      <c r="F207" s="17"/>
      <c r="G207" s="37" t="str">
        <f>IFERROR(VLOOKUP(Darabaru[[#This Row],[Cikk megnevezés]],Adat!AU:AV,2,0),"")</f>
        <v/>
      </c>
      <c r="H207" s="33"/>
      <c r="I207" s="9"/>
      <c r="K207" s="52"/>
    </row>
    <row r="208" spans="2:11" ht="30" customHeight="1" thickBot="1" x14ac:dyDescent="0.25">
      <c r="B208" s="18">
        <v>198</v>
      </c>
      <c r="C208" s="16"/>
      <c r="D208" s="10"/>
      <c r="E208" s="17"/>
      <c r="F208" s="17"/>
      <c r="G208" s="37" t="str">
        <f>IFERROR(VLOOKUP(Darabaru[[#This Row],[Cikk megnevezés]],Adat!AU:AV,2,0),"")</f>
        <v/>
      </c>
      <c r="H208" s="33"/>
      <c r="I208" s="9"/>
      <c r="K208" s="52"/>
    </row>
    <row r="209" spans="2:11" ht="30" customHeight="1" thickBot="1" x14ac:dyDescent="0.25">
      <c r="B209" s="18">
        <v>199</v>
      </c>
      <c r="C209" s="16"/>
      <c r="D209" s="10"/>
      <c r="E209" s="17"/>
      <c r="F209" s="17"/>
      <c r="G209" s="37" t="str">
        <f>IFERROR(VLOOKUP(Darabaru[[#This Row],[Cikk megnevezés]],Adat!AU:AV,2,0),"")</f>
        <v/>
      </c>
      <c r="H209" s="33"/>
      <c r="I209" s="9"/>
      <c r="K209" s="52"/>
    </row>
    <row r="210" spans="2:11" ht="30" customHeight="1" thickBot="1" x14ac:dyDescent="0.25">
      <c r="B210" s="18">
        <v>200</v>
      </c>
      <c r="C210" s="16"/>
      <c r="D210" s="10"/>
      <c r="E210" s="17"/>
      <c r="F210" s="17"/>
      <c r="G210" s="37" t="str">
        <f>IFERROR(VLOOKUP(Darabaru[[#This Row],[Cikk megnevezés]],Adat!AU:AV,2,0),"")</f>
        <v/>
      </c>
      <c r="H210" s="33"/>
      <c r="I210" s="9"/>
      <c r="K210" s="52">
        <f>IF(AND(OR(Darabáru!E210="Hengerített T-idom, gumitömítéssel",Darabáru!E210="Hengerített T-idom, gumitömítés nélkül"),Darabáru!H210=""),1,0)</f>
        <v>0</v>
      </c>
    </row>
    <row r="211" spans="2:11" x14ac:dyDescent="0.2">
      <c r="K211" s="52">
        <f>IF(AND(OR(Darabáru!E211="Hengerített T-idom, gumitömítéssel",Darabáru!E211="Hengerített T-idom, gumitömítés nélkül"),Darabáru!H211=""),1,0)</f>
        <v>0</v>
      </c>
    </row>
    <row r="212" spans="2:11" x14ac:dyDescent="0.2">
      <c r="K212" s="52">
        <f>IF(AND(OR(Darabáru!E212="Hengerített T-idom, gumitömítéssel",Darabáru!E212="Hengerített T-idom, gumitömítés nélkül"),Darabáru!H212=""),1,0)</f>
        <v>0</v>
      </c>
    </row>
    <row r="213" spans="2:11" x14ac:dyDescent="0.2">
      <c r="K213" s="52">
        <f>IF(AND(OR(Darabáru!E213="Hengerített T-idom, gumitömítéssel",Darabáru!E213="Hengerített T-idom, gumitömítés nélkül"),Darabáru!H213=""),1,0)</f>
        <v>0</v>
      </c>
    </row>
    <row r="214" spans="2:11" x14ac:dyDescent="0.2">
      <c r="K214" s="52">
        <f>IF(AND(OR(Darabáru!E214="Hengerített T-idom, gumitömítéssel",Darabáru!E214="Hengerített T-idom, gumitömítés nélkül"),Darabáru!H214=""),1,0)</f>
        <v>0</v>
      </c>
    </row>
    <row r="215" spans="2:11" x14ac:dyDescent="0.2">
      <c r="K215" s="52">
        <f>IF(AND(OR(Darabáru!E215="Hengerített T-idom, gumitömítéssel",Darabáru!E215="Hengerített T-idom, gumitömítés nélkül"),Darabáru!H215=""),1,0)</f>
        <v>0</v>
      </c>
    </row>
    <row r="216" spans="2:11" x14ac:dyDescent="0.2">
      <c r="K216" s="52">
        <f>IF(AND(OR(Darabáru!E216="Hengerített T-idom, gumitömítéssel",Darabáru!E216="Hengerített T-idom, gumitömítés nélkül"),Darabáru!H216=""),1,0)</f>
        <v>0</v>
      </c>
    </row>
    <row r="217" spans="2:11" x14ac:dyDescent="0.2">
      <c r="K217" s="52">
        <f>IF(AND(OR(Darabáru!E217="Hengerített T-idom, gumitömítéssel",Darabáru!E217="Hengerített T-idom, gumitömítés nélkül"),Darabáru!H217=""),1,0)</f>
        <v>0</v>
      </c>
    </row>
    <row r="218" spans="2:11" x14ac:dyDescent="0.2">
      <c r="K218" s="52">
        <f>IF(AND(OR(Darabáru!E218="Hengerített T-idom, gumitömítéssel",Darabáru!E218="Hengerített T-idom, gumitömítés nélkül"),Darabáru!H218=""),1,0)</f>
        <v>0</v>
      </c>
    </row>
    <row r="219" spans="2:11" x14ac:dyDescent="0.2">
      <c r="K219" s="52">
        <f>IF(AND(OR(Darabáru!E219="Hengerített T-idom, gumitömítéssel",Darabáru!E219="Hengerített T-idom, gumitömítés nélkül"),Darabáru!H219=""),1,0)</f>
        <v>0</v>
      </c>
    </row>
    <row r="220" spans="2:11" x14ac:dyDescent="0.2">
      <c r="K220" s="52">
        <f>IF(AND(OR(Darabáru!E220="Hengerített T-idom, gumitömítéssel",Darabáru!E220="Hengerített T-idom, gumitömítés nélkül"),Darabáru!H220=""),1,0)</f>
        <v>0</v>
      </c>
    </row>
    <row r="221" spans="2:11" x14ac:dyDescent="0.2">
      <c r="K221" s="52">
        <f>IF(AND(OR(Darabáru!E221="Hengerített T-idom, gumitömítéssel",Darabáru!E221="Hengerített T-idom, gumitömítés nélkül"),Darabáru!H221=""),1,0)</f>
        <v>0</v>
      </c>
    </row>
    <row r="222" spans="2:11" x14ac:dyDescent="0.2">
      <c r="K222" s="52">
        <f>IF(AND(OR(Darabáru!E222="Hengerített T-idom, gumitömítéssel",Darabáru!E222="Hengerített T-idom, gumitömítés nélkül"),Darabáru!H222=""),1,0)</f>
        <v>0</v>
      </c>
    </row>
    <row r="223" spans="2:11" x14ac:dyDescent="0.2">
      <c r="K223" s="52">
        <f>IF(AND(OR(Darabáru!E223="Hengerített T-idom, gumitömítéssel",Darabáru!E223="Hengerített T-idom, gumitömítés nélkül"),Darabáru!H223=""),1,0)</f>
        <v>0</v>
      </c>
    </row>
    <row r="224" spans="2:11" x14ac:dyDescent="0.2">
      <c r="K224" s="52">
        <f>IF(AND(OR(Darabáru!E224="Hengerített T-idom, gumitömítéssel",Darabáru!E224="Hengerített T-idom, gumitömítés nélkül"),Darabáru!H224=""),1,0)</f>
        <v>0</v>
      </c>
    </row>
    <row r="225" spans="11:11" x14ac:dyDescent="0.2">
      <c r="K225" s="52">
        <f>IF(AND(OR(Darabáru!E225="Hengerített T-idom, gumitömítéssel",Darabáru!E225="Hengerített T-idom, gumitömítés nélkül"),Darabáru!H225=""),1,0)</f>
        <v>0</v>
      </c>
    </row>
    <row r="226" spans="11:11" x14ac:dyDescent="0.2">
      <c r="K226" s="52">
        <f>IF(AND(OR(Darabáru!E226="Hengerített T-idom, gumitömítéssel",Darabáru!E226="Hengerített T-idom, gumitömítés nélkül"),Darabáru!H226=""),1,0)</f>
        <v>0</v>
      </c>
    </row>
    <row r="227" spans="11:11" x14ac:dyDescent="0.2">
      <c r="K227" s="52">
        <f>IF(AND(OR(Darabáru!E227="Hengerített T-idom, gumitömítéssel",Darabáru!E227="Hengerített T-idom, gumitömítés nélkül"),Darabáru!H227=""),1,0)</f>
        <v>0</v>
      </c>
    </row>
    <row r="228" spans="11:11" x14ac:dyDescent="0.2">
      <c r="K228" s="52">
        <f>IF(AND(OR(Darabáru!E228="Hengerített T-idom, gumitömítéssel",Darabáru!E228="Hengerített T-idom, gumitömítés nélkül"),Darabáru!H228=""),1,0)</f>
        <v>0</v>
      </c>
    </row>
    <row r="229" spans="11:11" x14ac:dyDescent="0.2">
      <c r="K229" s="52">
        <f>IF(AND(OR(Darabáru!E229="Hengerített T-idom, gumitömítéssel",Darabáru!E229="Hengerített T-idom, gumitömítés nélkül"),Darabáru!H229=""),1,0)</f>
        <v>0</v>
      </c>
    </row>
    <row r="230" spans="11:11" x14ac:dyDescent="0.2">
      <c r="K230" s="52">
        <f>IF(AND(OR(Darabáru!E230="Hengerített T-idom, gumitömítéssel",Darabáru!E230="Hengerített T-idom, gumitömítés nélkül"),Darabáru!H230=""),1,0)</f>
        <v>0</v>
      </c>
    </row>
    <row r="231" spans="11:11" x14ac:dyDescent="0.2">
      <c r="K231" s="52">
        <f>IF(AND(OR(Darabáru!E231="Hengerített T-idom, gumitömítéssel",Darabáru!E231="Hengerített T-idom, gumitömítés nélkül"),Darabáru!H231=""),1,0)</f>
        <v>0</v>
      </c>
    </row>
    <row r="232" spans="11:11" x14ac:dyDescent="0.2">
      <c r="K232" s="52">
        <f>IF(AND(OR(Darabáru!E232="Hengerített T-idom, gumitömítéssel",Darabáru!E232="Hengerített T-idom, gumitömítés nélkül"),Darabáru!H232=""),1,0)</f>
        <v>0</v>
      </c>
    </row>
    <row r="233" spans="11:11" x14ac:dyDescent="0.2">
      <c r="K233" s="52">
        <f>IF(AND(OR(Darabáru!E233="Hengerített T-idom, gumitömítéssel",Darabáru!E233="Hengerített T-idom, gumitömítés nélkül"),Darabáru!H233=""),1,0)</f>
        <v>0</v>
      </c>
    </row>
    <row r="234" spans="11:11" x14ac:dyDescent="0.2">
      <c r="K234" s="52">
        <f>IF(AND(OR(Darabáru!E234="Hengerített T-idom, gumitömítéssel",Darabáru!E234="Hengerített T-idom, gumitömítés nélkül"),Darabáru!H234=""),1,0)</f>
        <v>0</v>
      </c>
    </row>
    <row r="235" spans="11:11" x14ac:dyDescent="0.2">
      <c r="K235" s="52">
        <f>IF(AND(OR(Darabáru!E235="Hengerített T-idom, gumitömítéssel",Darabáru!E235="Hengerített T-idom, gumitömítés nélkül"),Darabáru!H235=""),1,0)</f>
        <v>0</v>
      </c>
    </row>
    <row r="236" spans="11:11" x14ac:dyDescent="0.2">
      <c r="K236" s="52">
        <f>IF(AND(OR(Darabáru!E236="Hengerített T-idom, gumitömítéssel",Darabáru!E236="Hengerített T-idom, gumitömítés nélkül"),Darabáru!H236=""),1,0)</f>
        <v>0</v>
      </c>
    </row>
    <row r="237" spans="11:11" x14ac:dyDescent="0.2">
      <c r="K237" s="52">
        <f>IF(AND(OR(Darabáru!E237="Hengerített T-idom, gumitömítéssel",Darabáru!E237="Hengerített T-idom, gumitömítés nélkül"),Darabáru!H237=""),1,0)</f>
        <v>0</v>
      </c>
    </row>
    <row r="238" spans="11:11" x14ac:dyDescent="0.2">
      <c r="K238" s="52">
        <f>IF(AND(OR(Darabáru!E238="Hengerített T-idom, gumitömítéssel",Darabáru!E238="Hengerített T-idom, gumitömítés nélkül"),Darabáru!H238=""),1,0)</f>
        <v>0</v>
      </c>
    </row>
    <row r="239" spans="11:11" x14ac:dyDescent="0.2">
      <c r="K239" s="52">
        <f>IF(AND(OR(Darabáru!E239="Hengerített T-idom, gumitömítéssel",Darabáru!E239="Hengerített T-idom, gumitömítés nélkül"),Darabáru!H239=""),1,0)</f>
        <v>0</v>
      </c>
    </row>
    <row r="240" spans="11:11" x14ac:dyDescent="0.2">
      <c r="K240" s="52">
        <f>IF(AND(OR(Darabáru!E240="Hengerített T-idom, gumitömítéssel",Darabáru!E240="Hengerített T-idom, gumitömítés nélkül"),Darabáru!H240=""),1,0)</f>
        <v>0</v>
      </c>
    </row>
    <row r="241" spans="11:11" x14ac:dyDescent="0.2">
      <c r="K241" s="52">
        <f>IF(AND(OR(Darabáru!E241="Hengerített T-idom, gumitömítéssel",Darabáru!E241="Hengerített T-idom, gumitömítés nélkül"),Darabáru!H241=""),1,0)</f>
        <v>0</v>
      </c>
    </row>
    <row r="242" spans="11:11" x14ac:dyDescent="0.2">
      <c r="K242" s="52">
        <f>IF(AND(OR(Darabáru!E242="Hengerített T-idom, gumitömítéssel",Darabáru!E242="Hengerített T-idom, gumitömítés nélkül"),Darabáru!H242=""),1,0)</f>
        <v>0</v>
      </c>
    </row>
    <row r="243" spans="11:11" x14ac:dyDescent="0.2">
      <c r="K243" s="52">
        <f>IF(AND(OR(Darabáru!E243="Hengerített T-idom, gumitömítéssel",Darabáru!E243="Hengerített T-idom, gumitömítés nélkül"),Darabáru!H243=""),1,0)</f>
        <v>0</v>
      </c>
    </row>
    <row r="244" spans="11:11" x14ac:dyDescent="0.2">
      <c r="K244" s="52">
        <f>IF(AND(OR(Darabáru!E244="Hengerített T-idom, gumitömítéssel",Darabáru!E244="Hengerített T-idom, gumitömítés nélkül"),Darabáru!H244=""),1,0)</f>
        <v>0</v>
      </c>
    </row>
    <row r="245" spans="11:11" x14ac:dyDescent="0.2">
      <c r="K245" s="52">
        <f>IF(AND(OR(Darabáru!E245="Hengerített T-idom, gumitömítéssel",Darabáru!E245="Hengerített T-idom, gumitömítés nélkül"),Darabáru!H245=""),1,0)</f>
        <v>0</v>
      </c>
    </row>
    <row r="246" spans="11:11" x14ac:dyDescent="0.2">
      <c r="K246" s="52">
        <f>IF(AND(OR(Darabáru!E246="Hengerített T-idom, gumitömítéssel",Darabáru!E246="Hengerített T-idom, gumitömítés nélkül"),Darabáru!H246=""),1,0)</f>
        <v>0</v>
      </c>
    </row>
    <row r="247" spans="11:11" x14ac:dyDescent="0.2">
      <c r="K247" s="52">
        <f>IF(AND(OR(Darabáru!E247="Hengerített T-idom, gumitömítéssel",Darabáru!E247="Hengerített T-idom, gumitömítés nélkül"),Darabáru!H247=""),1,0)</f>
        <v>0</v>
      </c>
    </row>
    <row r="248" spans="11:11" x14ac:dyDescent="0.2">
      <c r="K248" s="52">
        <f>IF(AND(OR(Darabáru!E248="Hengerített T-idom, gumitömítéssel",Darabáru!E248="Hengerített T-idom, gumitömítés nélkül"),Darabáru!H248=""),1,0)</f>
        <v>0</v>
      </c>
    </row>
    <row r="249" spans="11:11" x14ac:dyDescent="0.2">
      <c r="K249" s="52">
        <f>IF(AND(OR(Darabáru!E249="Hengerített T-idom, gumitömítéssel",Darabáru!E249="Hengerített T-idom, gumitömítés nélkül"),Darabáru!H249=""),1,0)</f>
        <v>0</v>
      </c>
    </row>
    <row r="250" spans="11:11" x14ac:dyDescent="0.2">
      <c r="K250" s="52">
        <f>IF(AND(OR(Darabáru!E250="Hengerített T-idom, gumitömítéssel",Darabáru!E250="Hengerített T-idom, gumitömítés nélkül"),Darabáru!H250=""),1,0)</f>
        <v>0</v>
      </c>
    </row>
  </sheetData>
  <mergeCells count="1">
    <mergeCell ref="B5:C6"/>
  </mergeCells>
  <conditionalFormatting sqref="D11:D210">
    <cfRule type="expression" dxfId="22" priority="1">
      <formula>AND($D11="", SUMPRODUCT(--($C11:$I11&lt;&gt;""))&lt;&gt;0)</formula>
    </cfRule>
  </conditionalFormatting>
  <conditionalFormatting sqref="E11:E210">
    <cfRule type="expression" dxfId="21" priority="2">
      <formula>AND($E11="", SUMPRODUCT(--($C11:$I11&lt;&gt;""))&lt;&gt;0)</formula>
    </cfRule>
  </conditionalFormatting>
  <conditionalFormatting sqref="F11:F210">
    <cfRule type="expression" dxfId="20" priority="3">
      <formula>AND($F11="", SUMPRODUCT(--($C11:$I11&lt;&gt;""))&lt;&gt;0)</formula>
    </cfRule>
  </conditionalFormatting>
  <conditionalFormatting sqref="H11:H210">
    <cfRule type="expression" dxfId="19" priority="4">
      <formula>AND($H11="", SUMPRODUCT(--($C11:$I11&lt;&gt;""))&lt;&gt;0)</formula>
    </cfRule>
  </conditionalFormatting>
  <dataValidations count="10">
    <dataValidation allowBlank="1" showInputMessage="1" showErrorMessage="1" prompt="A rendelni kívánt mennyiség" sqref="H10" xr:uid="{00000000-0002-0000-1300-000000000000}"/>
    <dataValidation allowBlank="1" showInputMessage="1" showErrorMessage="1" prompt="magasság (mm)" sqref="D10" xr:uid="{00000000-0002-0000-1300-000001000000}"/>
    <dataValidation allowBlank="1" showInputMessage="1" showErrorMessage="1" prompt="szélesség (mm)" sqref="E10" xr:uid="{00000000-0002-0000-1300-000002000000}"/>
    <dataValidation allowBlank="1" showInputMessage="1" showErrorMessage="1" prompt="hosszúság (mm)" sqref="F10 H10" xr:uid="{00000000-0002-0000-1300-000003000000}"/>
    <dataValidation type="whole" allowBlank="1" showInputMessage="1" showErrorMessage="1" error="Nem megfelelő mennyiség!" promptTitle="4. lépés" prompt="Kérjük adja meg a rendelni kívánt mennyiséget!" sqref="H11:H60" xr:uid="{00000000-0002-0000-1300-000004000000}">
      <formula1>1</formula1>
      <formula2>1000</formula2>
    </dataValidation>
    <dataValidation type="whole" allowBlank="1" showInputMessage="1" showErrorMessage="1" error="Nem megfelelő érték!" prompt="mm" sqref="H11:H60" xr:uid="{00000000-0002-0000-1300-000005000000}">
      <formula1>1</formula1>
      <formula2>1000000</formula2>
    </dataValidation>
    <dataValidation type="list" allowBlank="1" showInputMessage="1" showErrorMessage="1" errorTitle="Hibás kategória" error="Kérjük a lenyíló listából válasszon kategóriát!" promptTitle="1. lépés" prompt="Kérjük válasszon kategóriát a lenyíló listából!" sqref="D11:D210" xr:uid="{00000000-0002-0000-1300-000006000000}">
      <formula1>IF($E11="",Kategória,INDIRECT("FakeRange"))</formula1>
    </dataValidation>
    <dataValidation type="list" allowBlank="1" showInputMessage="1" showErrorMessage="1" errorTitle="Hibás termék" error="Kérjük a lenyíló listából válasszon terméket!" promptTitle="2. lépés" prompt="Kérjük válasszon terméket a lenyíló listából!" sqref="E11:E210" xr:uid="{00000000-0002-0000-1300-000007000000}">
      <formula1>IF($F11="",INDIRECT((SUBSTITUTE($D11," ","_"))),INDIRECT("FakeRange"))</formula1>
    </dataValidation>
    <dataValidation allowBlank="1" showInputMessage="1" showErrorMessage="1" prompt="Mennyiségi egység" sqref="G10" xr:uid="{00000000-0002-0000-1300-000008000000}"/>
    <dataValidation type="list" allowBlank="1" showInputMessage="1" showErrorMessage="1" errorTitle="Figyelem" error="Kérjük a lenyíló listából válasszon méretet!" promptTitle="3. lépés" prompt="Kérjük válassza ki a megfelelő méretet a lenyíló listából!" sqref="F11:F210" xr:uid="{00000000-0002-0000-1300-000009000000}">
      <formula1>INDIRECT(SUBSTITUTE(SUBSTITUTE(SUBSTITUTE(SUBSTITUTE(SUBSTITUTE(SUBSTITUTE(SUBSTITUTE(SUBSTITUTE($E11,"+","_"),")","_"),"(","_"),"/","_"),".","_"),"-","_"),",","_")," ","_"))</formula1>
    </dataValidation>
  </dataValidations>
  <pageMargins left="0.7" right="0.7" top="0.75" bottom="0.75" header="0.3" footer="0.3"/>
  <pageSetup orientation="portrait" r:id="rId1"/>
  <drawing r:id="rId2"/>
  <legacyDrawing r:id="rId3"/>
  <tableParts count="1">
    <tablePart r:id="rId4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H160"/>
  <sheetViews>
    <sheetView zoomScale="55" zoomScaleNormal="55" workbookViewId="0">
      <selection activeCell="F11" sqref="F11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50.5" style="1" customWidth="1"/>
    <col min="5" max="5" width="40.5" style="1" customWidth="1"/>
    <col min="6" max="6" width="7.5" style="1" customWidth="1"/>
    <col min="7" max="7" width="40.5" style="1" customWidth="1"/>
    <col min="8" max="8" width="16.5" style="1" hidden="1" customWidth="1"/>
    <col min="9" max="16384" width="9" style="1" hidden="1"/>
  </cols>
  <sheetData>
    <row r="1" spans="2:8" ht="55.75" customHeight="1" x14ac:dyDescent="0.3">
      <c r="D1" s="8"/>
      <c r="E1" s="4"/>
    </row>
    <row r="2" spans="2:8" ht="42.75" customHeight="1" x14ac:dyDescent="0.3">
      <c r="C2" s="15"/>
      <c r="D2" s="8"/>
      <c r="E2" s="4"/>
    </row>
    <row r="3" spans="2:8" ht="30" customHeight="1" x14ac:dyDescent="0.2"/>
    <row r="4" spans="2:8" ht="30" customHeight="1" x14ac:dyDescent="0.2"/>
    <row r="5" spans="2:8" ht="30" customHeight="1" x14ac:dyDescent="0.2">
      <c r="C5" s="82" t="s">
        <v>299</v>
      </c>
      <c r="D5" s="82"/>
    </row>
    <row r="6" spans="2:8" x14ac:dyDescent="0.2"/>
    <row r="7" spans="2:8" x14ac:dyDescent="0.2"/>
    <row r="8" spans="2:8" x14ac:dyDescent="0.2"/>
    <row r="9" spans="2:8" x14ac:dyDescent="0.2"/>
    <row r="10" spans="2:8" ht="30" customHeight="1" x14ac:dyDescent="0.2">
      <c r="C10" s="5" t="s">
        <v>38</v>
      </c>
      <c r="D10" s="5" t="s">
        <v>47</v>
      </c>
      <c r="E10" s="5" t="s">
        <v>32</v>
      </c>
      <c r="F10" s="7" t="s">
        <v>354</v>
      </c>
      <c r="G10" s="5" t="s">
        <v>6</v>
      </c>
      <c r="H10" s="6"/>
    </row>
    <row r="11" spans="2:8" ht="30" customHeight="1" thickBot="1" x14ac:dyDescent="0.25">
      <c r="B11" s="18">
        <v>1</v>
      </c>
      <c r="C11" s="16"/>
      <c r="D11" s="17"/>
      <c r="E11" s="17"/>
      <c r="F11" s="10"/>
      <c r="G11" s="9"/>
    </row>
    <row r="12" spans="2:8" ht="30" customHeight="1" thickBot="1" x14ac:dyDescent="0.25">
      <c r="B12" s="18">
        <v>2</v>
      </c>
      <c r="C12" s="16"/>
      <c r="D12" s="17"/>
      <c r="E12" s="17"/>
      <c r="F12" s="10"/>
      <c r="G12" s="9"/>
    </row>
    <row r="13" spans="2:8" ht="30" customHeight="1" thickBot="1" x14ac:dyDescent="0.25">
      <c r="B13" s="18">
        <v>3</v>
      </c>
      <c r="C13" s="16"/>
      <c r="D13" s="17"/>
      <c r="E13" s="17"/>
      <c r="F13" s="10"/>
      <c r="G13" s="9"/>
    </row>
    <row r="14" spans="2:8" ht="30" customHeight="1" thickBot="1" x14ac:dyDescent="0.25">
      <c r="B14" s="18">
        <v>4</v>
      </c>
      <c r="C14" s="16"/>
      <c r="D14" s="17"/>
      <c r="E14" s="17"/>
      <c r="F14" s="10"/>
      <c r="G14" s="9"/>
    </row>
    <row r="15" spans="2:8" ht="30" customHeight="1" thickBot="1" x14ac:dyDescent="0.25">
      <c r="B15" s="18">
        <v>5</v>
      </c>
      <c r="C15" s="16"/>
      <c r="D15" s="17"/>
      <c r="E15" s="17"/>
      <c r="F15" s="10"/>
      <c r="G15" s="9"/>
    </row>
    <row r="16" spans="2:8" ht="30" customHeight="1" thickBot="1" x14ac:dyDescent="0.25">
      <c r="B16" s="18">
        <v>6</v>
      </c>
      <c r="C16" s="16"/>
      <c r="D16" s="17"/>
      <c r="E16" s="17"/>
      <c r="F16" s="10"/>
      <c r="G16" s="9"/>
    </row>
    <row r="17" spans="2:7" ht="30" customHeight="1" thickBot="1" x14ac:dyDescent="0.25">
      <c r="B17" s="18">
        <v>7</v>
      </c>
      <c r="C17" s="16"/>
      <c r="D17" s="17"/>
      <c r="E17" s="17"/>
      <c r="F17" s="10"/>
      <c r="G17" s="9"/>
    </row>
    <row r="18" spans="2:7" ht="30" customHeight="1" thickBot="1" x14ac:dyDescent="0.25">
      <c r="B18" s="18">
        <v>8</v>
      </c>
      <c r="C18" s="16"/>
      <c r="D18" s="17"/>
      <c r="E18" s="17"/>
      <c r="F18" s="10"/>
      <c r="G18" s="9"/>
    </row>
    <row r="19" spans="2:7" ht="30" customHeight="1" thickBot="1" x14ac:dyDescent="0.25">
      <c r="B19" s="18">
        <v>9</v>
      </c>
      <c r="C19" s="16"/>
      <c r="D19" s="17"/>
      <c r="E19" s="17"/>
      <c r="F19" s="10"/>
      <c r="G19" s="9"/>
    </row>
    <row r="20" spans="2:7" ht="30" customHeight="1" thickBot="1" x14ac:dyDescent="0.25">
      <c r="B20" s="18">
        <v>10</v>
      </c>
      <c r="C20" s="16"/>
      <c r="D20" s="17"/>
      <c r="E20" s="17"/>
      <c r="F20" s="10"/>
      <c r="G20" s="9"/>
    </row>
    <row r="21" spans="2:7" ht="30" customHeight="1" thickBot="1" x14ac:dyDescent="0.25">
      <c r="B21" s="18">
        <v>11</v>
      </c>
      <c r="C21" s="16"/>
      <c r="D21" s="17"/>
      <c r="E21" s="17"/>
      <c r="F21" s="10"/>
      <c r="G21" s="9"/>
    </row>
    <row r="22" spans="2:7" ht="30" customHeight="1" thickBot="1" x14ac:dyDescent="0.25">
      <c r="B22" s="18">
        <v>12</v>
      </c>
      <c r="C22" s="16"/>
      <c r="D22" s="17"/>
      <c r="E22" s="17"/>
      <c r="F22" s="10"/>
      <c r="G22" s="9"/>
    </row>
    <row r="23" spans="2:7" ht="30" customHeight="1" thickBot="1" x14ac:dyDescent="0.25">
      <c r="B23" s="18">
        <v>13</v>
      </c>
      <c r="C23" s="16"/>
      <c r="D23" s="17"/>
      <c r="E23" s="17"/>
      <c r="F23" s="10"/>
      <c r="G23" s="9"/>
    </row>
    <row r="24" spans="2:7" ht="30" customHeight="1" thickBot="1" x14ac:dyDescent="0.25">
      <c r="B24" s="18">
        <v>14</v>
      </c>
      <c r="C24" s="16"/>
      <c r="D24" s="17"/>
      <c r="E24" s="17"/>
      <c r="F24" s="10"/>
      <c r="G24" s="9"/>
    </row>
    <row r="25" spans="2:7" ht="30" customHeight="1" thickBot="1" x14ac:dyDescent="0.25">
      <c r="B25" s="18">
        <v>15</v>
      </c>
      <c r="C25" s="16"/>
      <c r="D25" s="17"/>
      <c r="E25" s="17"/>
      <c r="F25" s="10"/>
      <c r="G25" s="9"/>
    </row>
    <row r="26" spans="2:7" ht="30" customHeight="1" thickBot="1" x14ac:dyDescent="0.25">
      <c r="B26" s="18">
        <v>16</v>
      </c>
      <c r="C26" s="16"/>
      <c r="D26" s="17"/>
      <c r="E26" s="17"/>
      <c r="F26" s="10"/>
      <c r="G26" s="9"/>
    </row>
    <row r="27" spans="2:7" ht="30" customHeight="1" thickBot="1" x14ac:dyDescent="0.25">
      <c r="B27" s="18">
        <v>17</v>
      </c>
      <c r="C27" s="16"/>
      <c r="D27" s="17"/>
      <c r="E27" s="17"/>
      <c r="F27" s="10"/>
      <c r="G27" s="9"/>
    </row>
    <row r="28" spans="2:7" ht="30" customHeight="1" thickBot="1" x14ac:dyDescent="0.25">
      <c r="B28" s="18">
        <v>18</v>
      </c>
      <c r="C28" s="16"/>
      <c r="D28" s="17"/>
      <c r="E28" s="17"/>
      <c r="F28" s="10"/>
      <c r="G28" s="9"/>
    </row>
    <row r="29" spans="2:7" ht="30" customHeight="1" thickBot="1" x14ac:dyDescent="0.25">
      <c r="B29" s="18">
        <v>19</v>
      </c>
      <c r="C29" s="16"/>
      <c r="D29" s="17"/>
      <c r="E29" s="17"/>
      <c r="F29" s="10"/>
      <c r="G29" s="9"/>
    </row>
    <row r="30" spans="2:7" ht="30" customHeight="1" thickBot="1" x14ac:dyDescent="0.25">
      <c r="B30" s="18">
        <v>20</v>
      </c>
      <c r="C30" s="16"/>
      <c r="D30" s="17"/>
      <c r="E30" s="17"/>
      <c r="F30" s="10"/>
      <c r="G30" s="9"/>
    </row>
    <row r="31" spans="2:7" ht="30" customHeight="1" thickBot="1" x14ac:dyDescent="0.25">
      <c r="B31" s="18">
        <v>21</v>
      </c>
      <c r="C31" s="16"/>
      <c r="D31" s="17"/>
      <c r="E31" s="17"/>
      <c r="F31" s="10"/>
      <c r="G31" s="9"/>
    </row>
    <row r="32" spans="2:7" ht="30" customHeight="1" thickBot="1" x14ac:dyDescent="0.25">
      <c r="B32" s="18">
        <v>22</v>
      </c>
      <c r="C32" s="16"/>
      <c r="D32" s="17"/>
      <c r="E32" s="17"/>
      <c r="F32" s="10"/>
      <c r="G32" s="9"/>
    </row>
    <row r="33" spans="2:7" ht="30" customHeight="1" thickBot="1" x14ac:dyDescent="0.25">
      <c r="B33" s="18">
        <v>23</v>
      </c>
      <c r="C33" s="16"/>
      <c r="D33" s="17"/>
      <c r="E33" s="17"/>
      <c r="F33" s="10"/>
      <c r="G33" s="9"/>
    </row>
    <row r="34" spans="2:7" ht="30" customHeight="1" thickBot="1" x14ac:dyDescent="0.25">
      <c r="B34" s="18">
        <v>24</v>
      </c>
      <c r="C34" s="16"/>
      <c r="D34" s="17"/>
      <c r="E34" s="17"/>
      <c r="F34" s="10"/>
      <c r="G34" s="9"/>
    </row>
    <row r="35" spans="2:7" ht="30" customHeight="1" thickBot="1" x14ac:dyDescent="0.25">
      <c r="B35" s="18">
        <v>25</v>
      </c>
      <c r="C35" s="16"/>
      <c r="D35" s="17"/>
      <c r="E35" s="17"/>
      <c r="F35" s="10"/>
      <c r="G35" s="9"/>
    </row>
    <row r="36" spans="2:7" ht="30" customHeight="1" thickBot="1" x14ac:dyDescent="0.25">
      <c r="B36" s="18">
        <v>26</v>
      </c>
      <c r="C36" s="16"/>
      <c r="D36" s="17"/>
      <c r="E36" s="17"/>
      <c r="F36" s="10"/>
      <c r="G36" s="9"/>
    </row>
    <row r="37" spans="2:7" ht="30" customHeight="1" thickBot="1" x14ac:dyDescent="0.25">
      <c r="B37" s="18">
        <v>27</v>
      </c>
      <c r="C37" s="16"/>
      <c r="D37" s="17"/>
      <c r="E37" s="17"/>
      <c r="F37" s="10"/>
      <c r="G37" s="9"/>
    </row>
    <row r="38" spans="2:7" ht="30" customHeight="1" thickBot="1" x14ac:dyDescent="0.25">
      <c r="B38" s="18">
        <v>28</v>
      </c>
      <c r="C38" s="16"/>
      <c r="D38" s="17"/>
      <c r="E38" s="17"/>
      <c r="F38" s="10"/>
      <c r="G38" s="9"/>
    </row>
    <row r="39" spans="2:7" ht="30" customHeight="1" thickBot="1" x14ac:dyDescent="0.25">
      <c r="B39" s="18">
        <v>29</v>
      </c>
      <c r="C39" s="16"/>
      <c r="D39" s="17"/>
      <c r="E39" s="17"/>
      <c r="F39" s="10"/>
      <c r="G39" s="9"/>
    </row>
    <row r="40" spans="2:7" ht="30" customHeight="1" thickBot="1" x14ac:dyDescent="0.25">
      <c r="B40" s="18">
        <v>30</v>
      </c>
      <c r="C40" s="16"/>
      <c r="D40" s="17"/>
      <c r="E40" s="17"/>
      <c r="F40" s="10"/>
      <c r="G40" s="9"/>
    </row>
    <row r="41" spans="2:7" ht="30" customHeight="1" thickBot="1" x14ac:dyDescent="0.25">
      <c r="B41" s="18">
        <v>31</v>
      </c>
      <c r="C41" s="16"/>
      <c r="D41" s="17"/>
      <c r="E41" s="17"/>
      <c r="F41" s="10"/>
      <c r="G41" s="9"/>
    </row>
    <row r="42" spans="2:7" ht="30" customHeight="1" thickBot="1" x14ac:dyDescent="0.25">
      <c r="B42" s="18">
        <v>32</v>
      </c>
      <c r="C42" s="16"/>
      <c r="D42" s="17"/>
      <c r="E42" s="17"/>
      <c r="F42" s="10"/>
      <c r="G42" s="9"/>
    </row>
    <row r="43" spans="2:7" ht="30" customHeight="1" thickBot="1" x14ac:dyDescent="0.25">
      <c r="B43" s="18">
        <v>33</v>
      </c>
      <c r="C43" s="16"/>
      <c r="D43" s="17"/>
      <c r="E43" s="17"/>
      <c r="F43" s="10"/>
      <c r="G43" s="9"/>
    </row>
    <row r="44" spans="2:7" ht="30" customHeight="1" thickBot="1" x14ac:dyDescent="0.25">
      <c r="B44" s="18">
        <v>34</v>
      </c>
      <c r="C44" s="16"/>
      <c r="D44" s="17"/>
      <c r="E44" s="17"/>
      <c r="F44" s="10"/>
      <c r="G44" s="9"/>
    </row>
    <row r="45" spans="2:7" ht="30" customHeight="1" thickBot="1" x14ac:dyDescent="0.25">
      <c r="B45" s="18">
        <v>35</v>
      </c>
      <c r="C45" s="16"/>
      <c r="D45" s="17"/>
      <c r="E45" s="17"/>
      <c r="F45" s="10"/>
      <c r="G45" s="9"/>
    </row>
    <row r="46" spans="2:7" ht="30" customHeight="1" thickBot="1" x14ac:dyDescent="0.25">
      <c r="B46" s="18">
        <v>36</v>
      </c>
      <c r="C46" s="16"/>
      <c r="D46" s="17"/>
      <c r="E46" s="17"/>
      <c r="F46" s="10"/>
      <c r="G46" s="9"/>
    </row>
    <row r="47" spans="2:7" ht="30" customHeight="1" thickBot="1" x14ac:dyDescent="0.25">
      <c r="B47" s="18">
        <v>37</v>
      </c>
      <c r="C47" s="16"/>
      <c r="D47" s="17"/>
      <c r="E47" s="17"/>
      <c r="F47" s="10"/>
      <c r="G47" s="9"/>
    </row>
    <row r="48" spans="2:7" ht="30" customHeight="1" thickBot="1" x14ac:dyDescent="0.25">
      <c r="B48" s="18">
        <v>38</v>
      </c>
      <c r="C48" s="16"/>
      <c r="D48" s="17"/>
      <c r="E48" s="17"/>
      <c r="F48" s="10"/>
      <c r="G48" s="9"/>
    </row>
    <row r="49" spans="2:7" ht="30" customHeight="1" thickBot="1" x14ac:dyDescent="0.25">
      <c r="B49" s="18">
        <v>39</v>
      </c>
      <c r="C49" s="16"/>
      <c r="D49" s="17"/>
      <c r="E49" s="17"/>
      <c r="F49" s="10"/>
      <c r="G49" s="9"/>
    </row>
    <row r="50" spans="2:7" ht="30" customHeight="1" thickBot="1" x14ac:dyDescent="0.25">
      <c r="B50" s="18">
        <v>40</v>
      </c>
      <c r="C50" s="16"/>
      <c r="D50" s="17"/>
      <c r="E50" s="17"/>
      <c r="F50" s="10"/>
      <c r="G50" s="9"/>
    </row>
    <row r="51" spans="2:7" ht="30" customHeight="1" thickBot="1" x14ac:dyDescent="0.25">
      <c r="B51" s="18">
        <v>41</v>
      </c>
      <c r="C51" s="16"/>
      <c r="D51" s="17"/>
      <c r="E51" s="17"/>
      <c r="F51" s="10"/>
      <c r="G51" s="9"/>
    </row>
    <row r="52" spans="2:7" ht="30" customHeight="1" thickBot="1" x14ac:dyDescent="0.25">
      <c r="B52" s="18">
        <v>42</v>
      </c>
      <c r="C52" s="16"/>
      <c r="D52" s="17"/>
      <c r="E52" s="17"/>
      <c r="F52" s="10"/>
      <c r="G52" s="9"/>
    </row>
    <row r="53" spans="2:7" ht="30" customHeight="1" thickBot="1" x14ac:dyDescent="0.25">
      <c r="B53" s="18">
        <v>43</v>
      </c>
      <c r="C53" s="16"/>
      <c r="D53" s="17"/>
      <c r="E53" s="17"/>
      <c r="F53" s="10"/>
      <c r="G53" s="9"/>
    </row>
    <row r="54" spans="2:7" ht="30" customHeight="1" thickBot="1" x14ac:dyDescent="0.25">
      <c r="B54" s="18">
        <v>44</v>
      </c>
      <c r="C54" s="16"/>
      <c r="D54" s="17"/>
      <c r="E54" s="17"/>
      <c r="F54" s="10"/>
      <c r="G54" s="9"/>
    </row>
    <row r="55" spans="2:7" ht="30" customHeight="1" thickBot="1" x14ac:dyDescent="0.25">
      <c r="B55" s="18">
        <v>45</v>
      </c>
      <c r="C55" s="16"/>
      <c r="D55" s="17"/>
      <c r="E55" s="17"/>
      <c r="F55" s="10"/>
      <c r="G55" s="9"/>
    </row>
    <row r="56" spans="2:7" ht="30" customHeight="1" thickBot="1" x14ac:dyDescent="0.25">
      <c r="B56" s="18">
        <v>46</v>
      </c>
      <c r="C56" s="16"/>
      <c r="D56" s="17"/>
      <c r="E56" s="17"/>
      <c r="F56" s="10"/>
      <c r="G56" s="9"/>
    </row>
    <row r="57" spans="2:7" ht="30" customHeight="1" thickBot="1" x14ac:dyDescent="0.25">
      <c r="B57" s="18">
        <v>47</v>
      </c>
      <c r="C57" s="16"/>
      <c r="D57" s="17"/>
      <c r="E57" s="17"/>
      <c r="F57" s="10"/>
      <c r="G57" s="9"/>
    </row>
    <row r="58" spans="2:7" ht="30" customHeight="1" thickBot="1" x14ac:dyDescent="0.25">
      <c r="B58" s="18">
        <v>48</v>
      </c>
      <c r="C58" s="16"/>
      <c r="D58" s="17"/>
      <c r="E58" s="17"/>
      <c r="F58" s="10"/>
      <c r="G58" s="9"/>
    </row>
    <row r="59" spans="2:7" ht="30" customHeight="1" thickBot="1" x14ac:dyDescent="0.25">
      <c r="B59" s="18">
        <v>49</v>
      </c>
      <c r="C59" s="16"/>
      <c r="D59" s="17"/>
      <c r="E59" s="17"/>
      <c r="F59" s="10"/>
      <c r="G59" s="9"/>
    </row>
    <row r="60" spans="2:7" ht="30" customHeight="1" thickBot="1" x14ac:dyDescent="0.25">
      <c r="B60" s="18">
        <v>50</v>
      </c>
      <c r="C60" s="16"/>
      <c r="D60" s="17"/>
      <c r="E60" s="17"/>
      <c r="F60" s="10"/>
      <c r="G60" s="9"/>
    </row>
    <row r="61" spans="2:7" ht="30" customHeight="1" thickBot="1" x14ac:dyDescent="0.25">
      <c r="B61" s="18">
        <v>51</v>
      </c>
      <c r="C61" s="16"/>
      <c r="D61" s="32"/>
      <c r="E61" s="32"/>
      <c r="F61" s="33"/>
      <c r="G61" s="9"/>
    </row>
    <row r="62" spans="2:7" ht="30" customHeight="1" thickBot="1" x14ac:dyDescent="0.25">
      <c r="B62" s="18">
        <v>52</v>
      </c>
      <c r="C62" s="16"/>
      <c r="D62" s="32"/>
      <c r="E62" s="32"/>
      <c r="F62" s="33"/>
      <c r="G62" s="9"/>
    </row>
    <row r="63" spans="2:7" ht="30" customHeight="1" thickBot="1" x14ac:dyDescent="0.25">
      <c r="B63" s="18">
        <v>53</v>
      </c>
      <c r="C63" s="16"/>
      <c r="D63" s="32"/>
      <c r="E63" s="32"/>
      <c r="F63" s="33"/>
      <c r="G63" s="9"/>
    </row>
    <row r="64" spans="2:7" ht="30" customHeight="1" thickBot="1" x14ac:dyDescent="0.25">
      <c r="B64" s="18">
        <v>54</v>
      </c>
      <c r="C64" s="16"/>
      <c r="D64" s="32"/>
      <c r="E64" s="32"/>
      <c r="F64" s="33"/>
      <c r="G64" s="9"/>
    </row>
    <row r="65" spans="2:7" ht="30" customHeight="1" thickBot="1" x14ac:dyDescent="0.25">
      <c r="B65" s="18">
        <v>55</v>
      </c>
      <c r="C65" s="16"/>
      <c r="D65" s="32"/>
      <c r="E65" s="32"/>
      <c r="F65" s="33"/>
      <c r="G65" s="9"/>
    </row>
    <row r="66" spans="2:7" ht="30" customHeight="1" thickBot="1" x14ac:dyDescent="0.25">
      <c r="B66" s="18">
        <v>56</v>
      </c>
      <c r="C66" s="16"/>
      <c r="D66" s="32"/>
      <c r="E66" s="32"/>
      <c r="F66" s="33"/>
      <c r="G66" s="9"/>
    </row>
    <row r="67" spans="2:7" ht="30" customHeight="1" thickBot="1" x14ac:dyDescent="0.25">
      <c r="B67" s="18">
        <v>57</v>
      </c>
      <c r="C67" s="16"/>
      <c r="D67" s="32"/>
      <c r="E67" s="32"/>
      <c r="F67" s="33"/>
      <c r="G67" s="9"/>
    </row>
    <row r="68" spans="2:7" ht="30" customHeight="1" thickBot="1" x14ac:dyDescent="0.25">
      <c r="B68" s="18">
        <v>58</v>
      </c>
      <c r="C68" s="16"/>
      <c r="D68" s="32"/>
      <c r="E68" s="32"/>
      <c r="F68" s="33"/>
      <c r="G68" s="9"/>
    </row>
    <row r="69" spans="2:7" ht="30" customHeight="1" thickBot="1" x14ac:dyDescent="0.25">
      <c r="B69" s="18">
        <v>59</v>
      </c>
      <c r="C69" s="16"/>
      <c r="D69" s="32"/>
      <c r="E69" s="32"/>
      <c r="F69" s="33"/>
      <c r="G69" s="9"/>
    </row>
    <row r="70" spans="2:7" ht="30" customHeight="1" thickBot="1" x14ac:dyDescent="0.25">
      <c r="B70" s="18">
        <v>60</v>
      </c>
      <c r="C70" s="16"/>
      <c r="D70" s="32"/>
      <c r="E70" s="32"/>
      <c r="F70" s="33"/>
      <c r="G70" s="9"/>
    </row>
    <row r="71" spans="2:7" ht="30" customHeight="1" thickBot="1" x14ac:dyDescent="0.25">
      <c r="B71" s="18">
        <v>61</v>
      </c>
      <c r="C71" s="16"/>
      <c r="D71" s="32"/>
      <c r="E71" s="32"/>
      <c r="F71" s="33"/>
      <c r="G71" s="9"/>
    </row>
    <row r="72" spans="2:7" ht="30" customHeight="1" thickBot="1" x14ac:dyDescent="0.25">
      <c r="B72" s="18">
        <v>62</v>
      </c>
      <c r="C72" s="16"/>
      <c r="D72" s="32"/>
      <c r="E72" s="32"/>
      <c r="F72" s="33"/>
      <c r="G72" s="9"/>
    </row>
    <row r="73" spans="2:7" ht="30" customHeight="1" thickBot="1" x14ac:dyDescent="0.25">
      <c r="B73" s="18">
        <v>63</v>
      </c>
      <c r="C73" s="16"/>
      <c r="D73" s="32"/>
      <c r="E73" s="32"/>
      <c r="F73" s="33"/>
      <c r="G73" s="9"/>
    </row>
    <row r="74" spans="2:7" ht="30" customHeight="1" thickBot="1" x14ac:dyDescent="0.25">
      <c r="B74" s="18">
        <v>64</v>
      </c>
      <c r="C74" s="16"/>
      <c r="D74" s="32"/>
      <c r="E74" s="32"/>
      <c r="F74" s="33"/>
      <c r="G74" s="9"/>
    </row>
    <row r="75" spans="2:7" ht="30" customHeight="1" thickBot="1" x14ac:dyDescent="0.25">
      <c r="B75" s="18">
        <v>65</v>
      </c>
      <c r="C75" s="16"/>
      <c r="D75" s="32"/>
      <c r="E75" s="32"/>
      <c r="F75" s="33"/>
      <c r="G75" s="9"/>
    </row>
    <row r="76" spans="2:7" ht="30" customHeight="1" thickBot="1" x14ac:dyDescent="0.25">
      <c r="B76" s="18">
        <v>66</v>
      </c>
      <c r="C76" s="16"/>
      <c r="D76" s="32"/>
      <c r="E76" s="32"/>
      <c r="F76" s="33"/>
      <c r="G76" s="9"/>
    </row>
    <row r="77" spans="2:7" ht="30" customHeight="1" thickBot="1" x14ac:dyDescent="0.25">
      <c r="B77" s="18">
        <v>67</v>
      </c>
      <c r="C77" s="16"/>
      <c r="D77" s="32"/>
      <c r="E77" s="32"/>
      <c r="F77" s="33"/>
      <c r="G77" s="9"/>
    </row>
    <row r="78" spans="2:7" ht="30" customHeight="1" thickBot="1" x14ac:dyDescent="0.25">
      <c r="B78" s="18">
        <v>68</v>
      </c>
      <c r="C78" s="16"/>
      <c r="D78" s="32"/>
      <c r="E78" s="32"/>
      <c r="F78" s="33"/>
      <c r="G78" s="9"/>
    </row>
    <row r="79" spans="2:7" ht="30" customHeight="1" thickBot="1" x14ac:dyDescent="0.25">
      <c r="B79" s="18">
        <v>69</v>
      </c>
      <c r="C79" s="16"/>
      <c r="D79" s="32"/>
      <c r="E79" s="32"/>
      <c r="F79" s="33"/>
      <c r="G79" s="9"/>
    </row>
    <row r="80" spans="2:7" ht="30" customHeight="1" thickBot="1" x14ac:dyDescent="0.25">
      <c r="B80" s="18">
        <v>70</v>
      </c>
      <c r="C80" s="16"/>
      <c r="D80" s="32"/>
      <c r="E80" s="32"/>
      <c r="F80" s="33"/>
      <c r="G80" s="9"/>
    </row>
    <row r="81" spans="2:7" ht="30" customHeight="1" thickBot="1" x14ac:dyDescent="0.25">
      <c r="B81" s="18">
        <v>71</v>
      </c>
      <c r="C81" s="16"/>
      <c r="D81" s="32"/>
      <c r="E81" s="32"/>
      <c r="F81" s="33"/>
      <c r="G81" s="9"/>
    </row>
    <row r="82" spans="2:7" ht="30" customHeight="1" thickBot="1" x14ac:dyDescent="0.25">
      <c r="B82" s="18">
        <v>72</v>
      </c>
      <c r="C82" s="16"/>
      <c r="D82" s="32"/>
      <c r="E82" s="32"/>
      <c r="F82" s="33"/>
      <c r="G82" s="9"/>
    </row>
    <row r="83" spans="2:7" ht="30" customHeight="1" thickBot="1" x14ac:dyDescent="0.25">
      <c r="B83" s="18">
        <v>73</v>
      </c>
      <c r="C83" s="16"/>
      <c r="D83" s="32"/>
      <c r="E83" s="32"/>
      <c r="F83" s="33"/>
      <c r="G83" s="9"/>
    </row>
    <row r="84" spans="2:7" ht="30" customHeight="1" thickBot="1" x14ac:dyDescent="0.25">
      <c r="B84" s="18">
        <v>74</v>
      </c>
      <c r="C84" s="16"/>
      <c r="D84" s="32"/>
      <c r="E84" s="32"/>
      <c r="F84" s="33"/>
      <c r="G84" s="9"/>
    </row>
    <row r="85" spans="2:7" ht="30" customHeight="1" thickBot="1" x14ac:dyDescent="0.25">
      <c r="B85" s="18">
        <v>75</v>
      </c>
      <c r="C85" s="16"/>
      <c r="D85" s="32"/>
      <c r="E85" s="32"/>
      <c r="F85" s="33"/>
      <c r="G85" s="9"/>
    </row>
    <row r="86" spans="2:7" ht="30" customHeight="1" thickBot="1" x14ac:dyDescent="0.25">
      <c r="B86" s="18">
        <v>76</v>
      </c>
      <c r="C86" s="16"/>
      <c r="D86" s="32"/>
      <c r="E86" s="32"/>
      <c r="F86" s="33"/>
      <c r="G86" s="9"/>
    </row>
    <row r="87" spans="2:7" ht="30" customHeight="1" thickBot="1" x14ac:dyDescent="0.25">
      <c r="B87" s="18">
        <v>77</v>
      </c>
      <c r="C87" s="16"/>
      <c r="D87" s="32"/>
      <c r="E87" s="32"/>
      <c r="F87" s="33"/>
      <c r="G87" s="9"/>
    </row>
    <row r="88" spans="2:7" ht="30" customHeight="1" thickBot="1" x14ac:dyDescent="0.25">
      <c r="B88" s="18">
        <v>78</v>
      </c>
      <c r="C88" s="16"/>
      <c r="D88" s="32"/>
      <c r="E88" s="32"/>
      <c r="F88" s="33"/>
      <c r="G88" s="9"/>
    </row>
    <row r="89" spans="2:7" ht="30" customHeight="1" thickBot="1" x14ac:dyDescent="0.25">
      <c r="B89" s="18">
        <v>79</v>
      </c>
      <c r="C89" s="16"/>
      <c r="D89" s="32"/>
      <c r="E89" s="32"/>
      <c r="F89" s="33"/>
      <c r="G89" s="9"/>
    </row>
    <row r="90" spans="2:7" ht="30" customHeight="1" thickBot="1" x14ac:dyDescent="0.25">
      <c r="B90" s="18">
        <v>80</v>
      </c>
      <c r="C90" s="16"/>
      <c r="D90" s="32"/>
      <c r="E90" s="32"/>
      <c r="F90" s="33"/>
      <c r="G90" s="9"/>
    </row>
    <row r="91" spans="2:7" ht="30" customHeight="1" thickBot="1" x14ac:dyDescent="0.25">
      <c r="B91" s="18">
        <v>81</v>
      </c>
      <c r="C91" s="16"/>
      <c r="D91" s="32"/>
      <c r="E91" s="32"/>
      <c r="F91" s="33"/>
      <c r="G91" s="9"/>
    </row>
    <row r="92" spans="2:7" ht="30" customHeight="1" thickBot="1" x14ac:dyDescent="0.25">
      <c r="B92" s="18">
        <v>82</v>
      </c>
      <c r="C92" s="16"/>
      <c r="D92" s="32"/>
      <c r="E92" s="32"/>
      <c r="F92" s="33"/>
      <c r="G92" s="9"/>
    </row>
    <row r="93" spans="2:7" ht="30" customHeight="1" thickBot="1" x14ac:dyDescent="0.25">
      <c r="B93" s="18">
        <v>83</v>
      </c>
      <c r="C93" s="16"/>
      <c r="D93" s="32"/>
      <c r="E93" s="32"/>
      <c r="F93" s="33"/>
      <c r="G93" s="9"/>
    </row>
    <row r="94" spans="2:7" ht="30" customHeight="1" thickBot="1" x14ac:dyDescent="0.25">
      <c r="B94" s="18">
        <v>84</v>
      </c>
      <c r="C94" s="16"/>
      <c r="D94" s="32"/>
      <c r="E94" s="32"/>
      <c r="F94" s="33"/>
      <c r="G94" s="9"/>
    </row>
    <row r="95" spans="2:7" ht="30" customHeight="1" thickBot="1" x14ac:dyDescent="0.25">
      <c r="B95" s="18">
        <v>85</v>
      </c>
      <c r="C95" s="16"/>
      <c r="D95" s="32"/>
      <c r="E95" s="32"/>
      <c r="F95" s="33"/>
      <c r="G95" s="9"/>
    </row>
    <row r="96" spans="2:7" ht="30" customHeight="1" thickBot="1" x14ac:dyDescent="0.25">
      <c r="B96" s="18">
        <v>86</v>
      </c>
      <c r="C96" s="16"/>
      <c r="D96" s="32"/>
      <c r="E96" s="32"/>
      <c r="F96" s="33"/>
      <c r="G96" s="9"/>
    </row>
    <row r="97" spans="2:7" ht="30" customHeight="1" thickBot="1" x14ac:dyDescent="0.25">
      <c r="B97" s="18">
        <v>87</v>
      </c>
      <c r="C97" s="16"/>
      <c r="D97" s="32"/>
      <c r="E97" s="32"/>
      <c r="F97" s="33"/>
      <c r="G97" s="9"/>
    </row>
    <row r="98" spans="2:7" ht="30" customHeight="1" thickBot="1" x14ac:dyDescent="0.25">
      <c r="B98" s="18">
        <v>88</v>
      </c>
      <c r="C98" s="16"/>
      <c r="D98" s="32"/>
      <c r="E98" s="32"/>
      <c r="F98" s="33"/>
      <c r="G98" s="9"/>
    </row>
    <row r="99" spans="2:7" ht="30" customHeight="1" thickBot="1" x14ac:dyDescent="0.25">
      <c r="B99" s="18">
        <v>89</v>
      </c>
      <c r="C99" s="16"/>
      <c r="D99" s="32"/>
      <c r="E99" s="32"/>
      <c r="F99" s="33"/>
      <c r="G99" s="9"/>
    </row>
    <row r="100" spans="2:7" ht="30" customHeight="1" thickBot="1" x14ac:dyDescent="0.25">
      <c r="B100" s="18">
        <v>90</v>
      </c>
      <c r="C100" s="16"/>
      <c r="D100" s="32"/>
      <c r="E100" s="32"/>
      <c r="F100" s="33"/>
      <c r="G100" s="9"/>
    </row>
    <row r="101" spans="2:7" ht="30" customHeight="1" thickBot="1" x14ac:dyDescent="0.25">
      <c r="B101" s="18">
        <v>91</v>
      </c>
      <c r="C101" s="16"/>
      <c r="D101" s="32"/>
      <c r="E101" s="32"/>
      <c r="F101" s="33"/>
      <c r="G101" s="9"/>
    </row>
    <row r="102" spans="2:7" ht="30" customHeight="1" thickBot="1" x14ac:dyDescent="0.25">
      <c r="B102" s="18">
        <v>92</v>
      </c>
      <c r="C102" s="16"/>
      <c r="D102" s="32"/>
      <c r="E102" s="32"/>
      <c r="F102" s="33"/>
      <c r="G102" s="9"/>
    </row>
    <row r="103" spans="2:7" ht="30" customHeight="1" thickBot="1" x14ac:dyDescent="0.25">
      <c r="B103" s="18">
        <v>93</v>
      </c>
      <c r="C103" s="16"/>
      <c r="D103" s="32"/>
      <c r="E103" s="32"/>
      <c r="F103" s="33"/>
      <c r="G103" s="9"/>
    </row>
    <row r="104" spans="2:7" ht="30" customHeight="1" thickBot="1" x14ac:dyDescent="0.25">
      <c r="B104" s="18">
        <v>94</v>
      </c>
      <c r="C104" s="16"/>
      <c r="D104" s="32"/>
      <c r="E104" s="32"/>
      <c r="F104" s="33"/>
      <c r="G104" s="9"/>
    </row>
    <row r="105" spans="2:7" ht="30" customHeight="1" thickBot="1" x14ac:dyDescent="0.25">
      <c r="B105" s="18">
        <v>95</v>
      </c>
      <c r="C105" s="16"/>
      <c r="D105" s="32"/>
      <c r="E105" s="32"/>
      <c r="F105" s="33"/>
      <c r="G105" s="9"/>
    </row>
    <row r="106" spans="2:7" ht="30" customHeight="1" thickBot="1" x14ac:dyDescent="0.25">
      <c r="B106" s="18">
        <v>96</v>
      </c>
      <c r="C106" s="16"/>
      <c r="D106" s="32"/>
      <c r="E106" s="32"/>
      <c r="F106" s="33"/>
      <c r="G106" s="9"/>
    </row>
    <row r="107" spans="2:7" ht="30" customHeight="1" thickBot="1" x14ac:dyDescent="0.25">
      <c r="B107" s="18">
        <v>97</v>
      </c>
      <c r="C107" s="16"/>
      <c r="D107" s="32"/>
      <c r="E107" s="32"/>
      <c r="F107" s="33"/>
      <c r="G107" s="9"/>
    </row>
    <row r="108" spans="2:7" ht="30" customHeight="1" thickBot="1" x14ac:dyDescent="0.25">
      <c r="B108" s="18">
        <v>98</v>
      </c>
      <c r="C108" s="16"/>
      <c r="D108" s="32"/>
      <c r="E108" s="32"/>
      <c r="F108" s="33"/>
      <c r="G108" s="9"/>
    </row>
    <row r="109" spans="2:7" ht="30" customHeight="1" thickBot="1" x14ac:dyDescent="0.25">
      <c r="B109" s="18">
        <v>99</v>
      </c>
      <c r="C109" s="16"/>
      <c r="D109" s="32"/>
      <c r="E109" s="32"/>
      <c r="F109" s="33"/>
      <c r="G109" s="9"/>
    </row>
    <row r="110" spans="2:7" ht="30" customHeight="1" thickBot="1" x14ac:dyDescent="0.25">
      <c r="B110" s="18">
        <v>100</v>
      </c>
      <c r="C110" s="16"/>
      <c r="D110" s="32"/>
      <c r="E110" s="32"/>
      <c r="F110" s="33"/>
      <c r="G110" s="9"/>
    </row>
    <row r="111" spans="2:7" ht="30" customHeight="1" thickBot="1" x14ac:dyDescent="0.25">
      <c r="B111" s="18">
        <v>101</v>
      </c>
      <c r="C111" s="16"/>
      <c r="D111" s="32"/>
      <c r="E111" s="32"/>
      <c r="F111" s="33"/>
      <c r="G111" s="9"/>
    </row>
    <row r="112" spans="2:7" ht="30" customHeight="1" thickBot="1" x14ac:dyDescent="0.25">
      <c r="B112" s="18">
        <v>102</v>
      </c>
      <c r="C112" s="16"/>
      <c r="D112" s="32"/>
      <c r="E112" s="32"/>
      <c r="F112" s="33"/>
      <c r="G112" s="9"/>
    </row>
    <row r="113" spans="2:7" ht="30" customHeight="1" thickBot="1" x14ac:dyDescent="0.25">
      <c r="B113" s="18">
        <v>103</v>
      </c>
      <c r="C113" s="16"/>
      <c r="D113" s="32"/>
      <c r="E113" s="32"/>
      <c r="F113" s="33"/>
      <c r="G113" s="9"/>
    </row>
    <row r="114" spans="2:7" ht="30" customHeight="1" thickBot="1" x14ac:dyDescent="0.25">
      <c r="B114" s="18">
        <v>104</v>
      </c>
      <c r="C114" s="16"/>
      <c r="D114" s="32"/>
      <c r="E114" s="32"/>
      <c r="F114" s="33"/>
      <c r="G114" s="9"/>
    </row>
    <row r="115" spans="2:7" ht="30" customHeight="1" thickBot="1" x14ac:dyDescent="0.25">
      <c r="B115" s="18">
        <v>105</v>
      </c>
      <c r="C115" s="16"/>
      <c r="D115" s="32"/>
      <c r="E115" s="32"/>
      <c r="F115" s="33"/>
      <c r="G115" s="9"/>
    </row>
    <row r="116" spans="2:7" ht="30" customHeight="1" thickBot="1" x14ac:dyDescent="0.25">
      <c r="B116" s="18">
        <v>106</v>
      </c>
      <c r="C116" s="16"/>
      <c r="D116" s="32"/>
      <c r="E116" s="32"/>
      <c r="F116" s="33"/>
      <c r="G116" s="9"/>
    </row>
    <row r="117" spans="2:7" ht="30" customHeight="1" thickBot="1" x14ac:dyDescent="0.25">
      <c r="B117" s="18">
        <v>107</v>
      </c>
      <c r="C117" s="16"/>
      <c r="D117" s="32"/>
      <c r="E117" s="32"/>
      <c r="F117" s="33"/>
      <c r="G117" s="9"/>
    </row>
    <row r="118" spans="2:7" ht="30" customHeight="1" thickBot="1" x14ac:dyDescent="0.25">
      <c r="B118" s="18">
        <v>108</v>
      </c>
      <c r="C118" s="16"/>
      <c r="D118" s="32"/>
      <c r="E118" s="32"/>
      <c r="F118" s="33"/>
      <c r="G118" s="9"/>
    </row>
    <row r="119" spans="2:7" ht="30" customHeight="1" thickBot="1" x14ac:dyDescent="0.25">
      <c r="B119" s="18">
        <v>109</v>
      </c>
      <c r="C119" s="16"/>
      <c r="D119" s="32"/>
      <c r="E119" s="32"/>
      <c r="F119" s="33"/>
      <c r="G119" s="9"/>
    </row>
    <row r="120" spans="2:7" ht="30" customHeight="1" thickBot="1" x14ac:dyDescent="0.25">
      <c r="B120" s="18">
        <v>110</v>
      </c>
      <c r="C120" s="16"/>
      <c r="D120" s="32"/>
      <c r="E120" s="32"/>
      <c r="F120" s="33"/>
      <c r="G120" s="9"/>
    </row>
    <row r="121" spans="2:7" ht="30" customHeight="1" thickBot="1" x14ac:dyDescent="0.25">
      <c r="B121" s="18">
        <v>111</v>
      </c>
      <c r="C121" s="16"/>
      <c r="D121" s="32"/>
      <c r="E121" s="32"/>
      <c r="F121" s="33"/>
      <c r="G121" s="9"/>
    </row>
    <row r="122" spans="2:7" ht="30" customHeight="1" thickBot="1" x14ac:dyDescent="0.25">
      <c r="B122" s="18">
        <v>112</v>
      </c>
      <c r="C122" s="16"/>
      <c r="D122" s="32"/>
      <c r="E122" s="32"/>
      <c r="F122" s="33"/>
      <c r="G122" s="9"/>
    </row>
    <row r="123" spans="2:7" ht="30" customHeight="1" thickBot="1" x14ac:dyDescent="0.25">
      <c r="B123" s="18">
        <v>113</v>
      </c>
      <c r="C123" s="16"/>
      <c r="D123" s="32"/>
      <c r="E123" s="32"/>
      <c r="F123" s="33"/>
      <c r="G123" s="9"/>
    </row>
    <row r="124" spans="2:7" ht="30" customHeight="1" thickBot="1" x14ac:dyDescent="0.25">
      <c r="B124" s="18">
        <v>114</v>
      </c>
      <c r="C124" s="16"/>
      <c r="D124" s="32"/>
      <c r="E124" s="32"/>
      <c r="F124" s="33"/>
      <c r="G124" s="9"/>
    </row>
    <row r="125" spans="2:7" ht="30" customHeight="1" thickBot="1" x14ac:dyDescent="0.25">
      <c r="B125" s="18">
        <v>115</v>
      </c>
      <c r="C125" s="16"/>
      <c r="D125" s="32"/>
      <c r="E125" s="32"/>
      <c r="F125" s="33"/>
      <c r="G125" s="9"/>
    </row>
    <row r="126" spans="2:7" ht="30" customHeight="1" thickBot="1" x14ac:dyDescent="0.25">
      <c r="B126" s="18">
        <v>116</v>
      </c>
      <c r="C126" s="16"/>
      <c r="D126" s="32"/>
      <c r="E126" s="32"/>
      <c r="F126" s="33"/>
      <c r="G126" s="9"/>
    </row>
    <row r="127" spans="2:7" ht="30" customHeight="1" thickBot="1" x14ac:dyDescent="0.25">
      <c r="B127" s="18">
        <v>117</v>
      </c>
      <c r="C127" s="16"/>
      <c r="D127" s="32"/>
      <c r="E127" s="32"/>
      <c r="F127" s="33"/>
      <c r="G127" s="9"/>
    </row>
    <row r="128" spans="2:7" ht="30" customHeight="1" thickBot="1" x14ac:dyDescent="0.25">
      <c r="B128" s="18">
        <v>118</v>
      </c>
      <c r="C128" s="16"/>
      <c r="D128" s="32"/>
      <c r="E128" s="32"/>
      <c r="F128" s="33"/>
      <c r="G128" s="9"/>
    </row>
    <row r="129" spans="2:7" ht="30" customHeight="1" thickBot="1" x14ac:dyDescent="0.25">
      <c r="B129" s="18">
        <v>119</v>
      </c>
      <c r="C129" s="16"/>
      <c r="D129" s="32"/>
      <c r="E129" s="32"/>
      <c r="F129" s="33"/>
      <c r="G129" s="9"/>
    </row>
    <row r="130" spans="2:7" ht="30" customHeight="1" thickBot="1" x14ac:dyDescent="0.25">
      <c r="B130" s="18">
        <v>120</v>
      </c>
      <c r="C130" s="16"/>
      <c r="D130" s="32"/>
      <c r="E130" s="32"/>
      <c r="F130" s="33"/>
      <c r="G130" s="9"/>
    </row>
    <row r="131" spans="2:7" ht="30" customHeight="1" thickBot="1" x14ac:dyDescent="0.25">
      <c r="B131" s="18">
        <v>121</v>
      </c>
      <c r="C131" s="16"/>
      <c r="D131" s="32"/>
      <c r="E131" s="32"/>
      <c r="F131" s="33"/>
      <c r="G131" s="9"/>
    </row>
    <row r="132" spans="2:7" ht="30" customHeight="1" thickBot="1" x14ac:dyDescent="0.25">
      <c r="B132" s="18">
        <v>122</v>
      </c>
      <c r="C132" s="16"/>
      <c r="D132" s="32"/>
      <c r="E132" s="32"/>
      <c r="F132" s="33"/>
      <c r="G132" s="9"/>
    </row>
    <row r="133" spans="2:7" ht="30" customHeight="1" thickBot="1" x14ac:dyDescent="0.25">
      <c r="B133" s="18">
        <v>123</v>
      </c>
      <c r="C133" s="16"/>
      <c r="D133" s="32"/>
      <c r="E133" s="32"/>
      <c r="F133" s="33"/>
      <c r="G133" s="9"/>
    </row>
    <row r="134" spans="2:7" ht="30" customHeight="1" thickBot="1" x14ac:dyDescent="0.25">
      <c r="B134" s="18">
        <v>124</v>
      </c>
      <c r="C134" s="16"/>
      <c r="D134" s="32"/>
      <c r="E134" s="32"/>
      <c r="F134" s="33"/>
      <c r="G134" s="9"/>
    </row>
    <row r="135" spans="2:7" ht="30" customHeight="1" thickBot="1" x14ac:dyDescent="0.25">
      <c r="B135" s="18">
        <v>125</v>
      </c>
      <c r="C135" s="16"/>
      <c r="D135" s="32"/>
      <c r="E135" s="32"/>
      <c r="F135" s="33"/>
      <c r="G135" s="9"/>
    </row>
    <row r="136" spans="2:7" ht="30" customHeight="1" thickBot="1" x14ac:dyDescent="0.25">
      <c r="B136" s="18">
        <v>126</v>
      </c>
      <c r="C136" s="16"/>
      <c r="D136" s="32"/>
      <c r="E136" s="32"/>
      <c r="F136" s="33"/>
      <c r="G136" s="9"/>
    </row>
    <row r="137" spans="2:7" ht="30" customHeight="1" thickBot="1" x14ac:dyDescent="0.25">
      <c r="B137" s="18">
        <v>127</v>
      </c>
      <c r="C137" s="16"/>
      <c r="D137" s="32"/>
      <c r="E137" s="32"/>
      <c r="F137" s="33"/>
      <c r="G137" s="9"/>
    </row>
    <row r="138" spans="2:7" ht="30" customHeight="1" thickBot="1" x14ac:dyDescent="0.25">
      <c r="B138" s="18">
        <v>128</v>
      </c>
      <c r="C138" s="16"/>
      <c r="D138" s="32"/>
      <c r="E138" s="32"/>
      <c r="F138" s="33"/>
      <c r="G138" s="9"/>
    </row>
    <row r="139" spans="2:7" ht="30" customHeight="1" thickBot="1" x14ac:dyDescent="0.25">
      <c r="B139" s="18">
        <v>129</v>
      </c>
      <c r="C139" s="16"/>
      <c r="D139" s="32"/>
      <c r="E139" s="32"/>
      <c r="F139" s="33"/>
      <c r="G139" s="9"/>
    </row>
    <row r="140" spans="2:7" ht="30" customHeight="1" thickBot="1" x14ac:dyDescent="0.25">
      <c r="B140" s="18">
        <v>130</v>
      </c>
      <c r="C140" s="16"/>
      <c r="D140" s="32"/>
      <c r="E140" s="32"/>
      <c r="F140" s="33"/>
      <c r="G140" s="9"/>
    </row>
    <row r="141" spans="2:7" ht="30" customHeight="1" thickBot="1" x14ac:dyDescent="0.25">
      <c r="B141" s="18">
        <v>131</v>
      </c>
      <c r="C141" s="16"/>
      <c r="D141" s="32"/>
      <c r="E141" s="32"/>
      <c r="F141" s="33"/>
      <c r="G141" s="9"/>
    </row>
    <row r="142" spans="2:7" ht="30" customHeight="1" thickBot="1" x14ac:dyDescent="0.25">
      <c r="B142" s="18">
        <v>132</v>
      </c>
      <c r="C142" s="16"/>
      <c r="D142" s="32"/>
      <c r="E142" s="32"/>
      <c r="F142" s="33"/>
      <c r="G142" s="9"/>
    </row>
    <row r="143" spans="2:7" ht="30" customHeight="1" thickBot="1" x14ac:dyDescent="0.25">
      <c r="B143" s="18">
        <v>133</v>
      </c>
      <c r="C143" s="16"/>
      <c r="D143" s="32"/>
      <c r="E143" s="32"/>
      <c r="F143" s="33"/>
      <c r="G143" s="9"/>
    </row>
    <row r="144" spans="2:7" ht="30" customHeight="1" thickBot="1" x14ac:dyDescent="0.25">
      <c r="B144" s="18">
        <v>134</v>
      </c>
      <c r="C144" s="16"/>
      <c r="D144" s="32"/>
      <c r="E144" s="32"/>
      <c r="F144" s="33"/>
      <c r="G144" s="9"/>
    </row>
    <row r="145" spans="2:7" ht="30" customHeight="1" thickBot="1" x14ac:dyDescent="0.25">
      <c r="B145" s="18">
        <v>135</v>
      </c>
      <c r="C145" s="16"/>
      <c r="D145" s="32"/>
      <c r="E145" s="32"/>
      <c r="F145" s="33"/>
      <c r="G145" s="9"/>
    </row>
    <row r="146" spans="2:7" ht="30" customHeight="1" thickBot="1" x14ac:dyDescent="0.25">
      <c r="B146" s="18">
        <v>136</v>
      </c>
      <c r="C146" s="16"/>
      <c r="D146" s="32"/>
      <c r="E146" s="32"/>
      <c r="F146" s="33"/>
      <c r="G146" s="9"/>
    </row>
    <row r="147" spans="2:7" ht="30" customHeight="1" thickBot="1" x14ac:dyDescent="0.25">
      <c r="B147" s="18">
        <v>137</v>
      </c>
      <c r="C147" s="16"/>
      <c r="D147" s="32"/>
      <c r="E147" s="32"/>
      <c r="F147" s="33"/>
      <c r="G147" s="9"/>
    </row>
    <row r="148" spans="2:7" ht="30" customHeight="1" thickBot="1" x14ac:dyDescent="0.25">
      <c r="B148" s="18">
        <v>138</v>
      </c>
      <c r="C148" s="16"/>
      <c r="D148" s="32"/>
      <c r="E148" s="32"/>
      <c r="F148" s="33"/>
      <c r="G148" s="9"/>
    </row>
    <row r="149" spans="2:7" ht="30" customHeight="1" thickBot="1" x14ac:dyDescent="0.25">
      <c r="B149" s="18">
        <v>139</v>
      </c>
      <c r="C149" s="16"/>
      <c r="D149" s="32"/>
      <c r="E149" s="32"/>
      <c r="F149" s="33"/>
      <c r="G149" s="9"/>
    </row>
    <row r="150" spans="2:7" ht="30" customHeight="1" thickBot="1" x14ac:dyDescent="0.25">
      <c r="B150" s="18">
        <v>140</v>
      </c>
      <c r="C150" s="16"/>
      <c r="D150" s="32"/>
      <c r="E150" s="32"/>
      <c r="F150" s="33"/>
      <c r="G150" s="9"/>
    </row>
    <row r="151" spans="2:7" ht="30" customHeight="1" thickBot="1" x14ac:dyDescent="0.25">
      <c r="B151" s="18">
        <v>141</v>
      </c>
      <c r="C151" s="16"/>
      <c r="D151" s="32"/>
      <c r="E151" s="32"/>
      <c r="F151" s="33"/>
      <c r="G151" s="9"/>
    </row>
    <row r="152" spans="2:7" ht="30" customHeight="1" thickBot="1" x14ac:dyDescent="0.25">
      <c r="B152" s="18">
        <v>142</v>
      </c>
      <c r="C152" s="16"/>
      <c r="D152" s="32"/>
      <c r="E152" s="32"/>
      <c r="F152" s="33"/>
      <c r="G152" s="9"/>
    </row>
    <row r="153" spans="2:7" ht="30" customHeight="1" thickBot="1" x14ac:dyDescent="0.25">
      <c r="B153" s="18">
        <v>143</v>
      </c>
      <c r="C153" s="16"/>
      <c r="D153" s="32"/>
      <c r="E153" s="32"/>
      <c r="F153" s="33"/>
      <c r="G153" s="9"/>
    </row>
    <row r="154" spans="2:7" ht="30" customHeight="1" thickBot="1" x14ac:dyDescent="0.25">
      <c r="B154" s="18">
        <v>144</v>
      </c>
      <c r="C154" s="16"/>
      <c r="D154" s="32"/>
      <c r="E154" s="32"/>
      <c r="F154" s="33"/>
      <c r="G154" s="9"/>
    </row>
    <row r="155" spans="2:7" ht="30" customHeight="1" thickBot="1" x14ac:dyDescent="0.25">
      <c r="B155" s="18">
        <v>145</v>
      </c>
      <c r="C155" s="16"/>
      <c r="D155" s="32"/>
      <c r="E155" s="32"/>
      <c r="F155" s="33"/>
      <c r="G155" s="9"/>
    </row>
    <row r="156" spans="2:7" ht="30" customHeight="1" thickBot="1" x14ac:dyDescent="0.25">
      <c r="B156" s="18">
        <v>146</v>
      </c>
      <c r="C156" s="16"/>
      <c r="D156" s="32"/>
      <c r="E156" s="32"/>
      <c r="F156" s="33"/>
      <c r="G156" s="9"/>
    </row>
    <row r="157" spans="2:7" ht="30" customHeight="1" thickBot="1" x14ac:dyDescent="0.25">
      <c r="B157" s="18">
        <v>147</v>
      </c>
      <c r="C157" s="16"/>
      <c r="D157" s="32"/>
      <c r="E157" s="32"/>
      <c r="F157" s="33"/>
      <c r="G157" s="9"/>
    </row>
    <row r="158" spans="2:7" ht="30" customHeight="1" thickBot="1" x14ac:dyDescent="0.25">
      <c r="B158" s="18">
        <v>148</v>
      </c>
      <c r="C158" s="16"/>
      <c r="D158" s="32"/>
      <c r="E158" s="32"/>
      <c r="F158" s="33"/>
      <c r="G158" s="9"/>
    </row>
    <row r="159" spans="2:7" ht="30" customHeight="1" thickBot="1" x14ac:dyDescent="0.25">
      <c r="B159" s="18">
        <v>149</v>
      </c>
      <c r="C159" s="16"/>
      <c r="D159" s="32"/>
      <c r="E159" s="32"/>
      <c r="F159" s="33"/>
      <c r="G159" s="9"/>
    </row>
    <row r="160" spans="2:7" ht="30" customHeight="1" thickBot="1" x14ac:dyDescent="0.25">
      <c r="B160" s="18">
        <v>150</v>
      </c>
      <c r="C160" s="16"/>
      <c r="D160" s="32"/>
      <c r="E160" s="32"/>
      <c r="F160" s="33"/>
      <c r="G160" s="9"/>
    </row>
  </sheetData>
  <mergeCells count="1">
    <mergeCell ref="C5:D5"/>
  </mergeCells>
  <conditionalFormatting sqref="D11:D160">
    <cfRule type="expression" dxfId="9" priority="300">
      <formula>AND($D11="", SUMPRODUCT(--($C11:$G11&lt;&gt;""))&lt;&gt;0)</formula>
    </cfRule>
  </conditionalFormatting>
  <conditionalFormatting sqref="E11:E160">
    <cfRule type="expression" dxfId="8" priority="299">
      <formula>AND($E11="", SUMPRODUCT(--($C11:$G11&lt;&gt;""))&lt;&gt;0)</formula>
    </cfRule>
  </conditionalFormatting>
  <conditionalFormatting sqref="F11:F160">
    <cfRule type="expression" dxfId="7" priority="1">
      <formula>AND($F11="", SUMPRODUCT(--($C11:$G11&lt;&gt;""))&lt;&gt;0)</formula>
    </cfRule>
  </conditionalFormatting>
  <dataValidations count="5">
    <dataValidation type="whole" allowBlank="1" showInputMessage="1" showErrorMessage="1" sqref="F11:F60" xr:uid="{00000000-0002-0000-1400-000000000000}">
      <formula1>1</formula1>
      <formula2>10000</formula2>
    </dataValidation>
    <dataValidation type="whole" allowBlank="1" showInputMessage="1" showErrorMessage="1" error="Nem megfelelő mennyiség!" promptTitle="4. lépés" prompt="Kérjük adja meg a rendelni kívánt mennyiséget!" sqref="F11:F60" xr:uid="{00000000-0002-0000-1400-000001000000}">
      <formula1>1</formula1>
      <formula2>1000</formula2>
    </dataValidation>
    <dataValidation allowBlank="1" showInputMessage="1" showErrorMessage="1" prompt="A rendelni kívánt mennyiség" sqref="F10" xr:uid="{00000000-0002-0000-1400-000003000000}"/>
    <dataValidation allowBlank="1" showInputMessage="1" showErrorMessage="1" prompt="hosszúság (mm)" sqref="F10" xr:uid="{00000000-0002-0000-1400-000004000000}"/>
    <dataValidation allowBlank="1" showInputMessage="1" showErrorMessage="1" prompt="Kérem adja meg az idom méretét!" sqref="E10" xr:uid="{918D25C5-E916-427B-8D6F-A9F2259ACD83}"/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1:BB163"/>
  <sheetViews>
    <sheetView zoomScale="80" zoomScaleNormal="80" workbookViewId="0"/>
  </sheetViews>
  <sheetFormatPr baseColWidth="10" defaultColWidth="9" defaultRowHeight="16" x14ac:dyDescent="0.2"/>
  <cols>
    <col min="1" max="1" width="40.5" style="34" customWidth="1"/>
    <col min="2" max="2" width="13" style="34" bestFit="1" customWidth="1"/>
    <col min="3" max="3" width="5" style="34" bestFit="1" customWidth="1"/>
    <col min="4" max="4" width="34" style="34" bestFit="1" customWidth="1"/>
    <col min="5" max="5" width="34.33203125" style="34" bestFit="1" customWidth="1"/>
    <col min="6" max="6" width="23.5" style="34" bestFit="1" customWidth="1"/>
    <col min="7" max="7" width="31.6640625" style="34" bestFit="1" customWidth="1"/>
    <col min="8" max="8" width="34.5" style="34" bestFit="1" customWidth="1"/>
    <col min="9" max="9" width="43.33203125" style="34" bestFit="1" customWidth="1"/>
    <col min="10" max="10" width="49.5" style="34" bestFit="1" customWidth="1"/>
    <col min="11" max="11" width="34.33203125" style="34" bestFit="1" customWidth="1"/>
    <col min="12" max="12" width="14.33203125" bestFit="1" customWidth="1"/>
    <col min="13" max="13" width="22.5" bestFit="1" customWidth="1"/>
    <col min="14" max="14" width="21.1640625" style="34" bestFit="1" customWidth="1"/>
    <col min="15" max="15" width="25.83203125" style="34" bestFit="1" customWidth="1"/>
    <col min="16" max="16" width="27" style="34" bestFit="1" customWidth="1"/>
    <col min="17" max="17" width="27.5" style="34" bestFit="1" customWidth="1"/>
    <col min="18" max="18" width="20.5" style="34" bestFit="1" customWidth="1"/>
    <col min="19" max="19" width="25.83203125" style="34" bestFit="1" customWidth="1"/>
    <col min="20" max="20" width="31.1640625" style="34" bestFit="1" customWidth="1"/>
    <col min="21" max="21" width="25.83203125" style="34" bestFit="1" customWidth="1"/>
    <col min="22" max="22" width="24.1640625" style="34" bestFit="1" customWidth="1"/>
    <col min="23" max="23" width="29.1640625" style="34" bestFit="1" customWidth="1"/>
    <col min="24" max="24" width="33.33203125" style="34" bestFit="1" customWidth="1"/>
    <col min="25" max="25" width="20.83203125" style="34" bestFit="1" customWidth="1"/>
    <col min="26" max="26" width="29.5" style="34" bestFit="1" customWidth="1"/>
    <col min="27" max="27" width="34.5" style="34" bestFit="1" customWidth="1"/>
    <col min="28" max="31" width="31.5" style="34" bestFit="1" customWidth="1"/>
    <col min="32" max="32" width="39.6640625" style="34" bestFit="1" customWidth="1"/>
    <col min="33" max="34" width="38.83203125" style="34" bestFit="1" customWidth="1"/>
    <col min="35" max="35" width="24.33203125" style="34" bestFit="1" customWidth="1"/>
    <col min="36" max="37" width="24.5" style="34" bestFit="1" customWidth="1"/>
    <col min="38" max="38" width="49.5" style="34" bestFit="1" customWidth="1"/>
    <col min="39" max="39" width="34.5" style="34" bestFit="1" customWidth="1"/>
    <col min="40" max="40" width="40" style="34" bestFit="1" customWidth="1"/>
    <col min="41" max="41" width="14.5" style="34" bestFit="1" customWidth="1"/>
    <col min="42" max="42" width="11.6640625" style="34" bestFit="1" customWidth="1"/>
    <col min="43" max="43" width="10.33203125" style="34" bestFit="1" customWidth="1"/>
    <col min="44" max="44" width="7" style="34" bestFit="1" customWidth="1"/>
    <col min="45" max="45" width="39.83203125" style="34" bestFit="1" customWidth="1"/>
    <col min="46" max="46" width="45" style="34" bestFit="1" customWidth="1"/>
    <col min="47" max="47" width="50" style="34" bestFit="1" customWidth="1"/>
    <col min="48" max="48" width="8.83203125" style="34" bestFit="1" customWidth="1"/>
    <col min="49" max="49" width="24.5" style="34" bestFit="1" customWidth="1"/>
    <col min="50" max="50" width="21.5" style="34" bestFit="1" customWidth="1"/>
    <col min="51" max="51" width="33.6640625" style="34" bestFit="1" customWidth="1"/>
    <col min="52" max="52" width="13.1640625" style="34" bestFit="1" customWidth="1"/>
    <col min="53" max="53" width="14.83203125" style="34" bestFit="1" customWidth="1"/>
    <col min="54" max="54" width="17.6640625" style="34" bestFit="1" customWidth="1"/>
    <col min="55" max="16384" width="9" style="34"/>
  </cols>
  <sheetData>
    <row r="1" spans="1:54" ht="14" x14ac:dyDescent="0.2">
      <c r="A1" s="34" t="s">
        <v>263</v>
      </c>
      <c r="B1" s="34" t="s">
        <v>264</v>
      </c>
      <c r="C1" s="34" t="s">
        <v>265</v>
      </c>
      <c r="D1" s="34" t="s">
        <v>36</v>
      </c>
      <c r="E1" s="34" t="s">
        <v>54</v>
      </c>
      <c r="F1" s="34" t="s">
        <v>50</v>
      </c>
      <c r="G1" s="34" t="s">
        <v>53</v>
      </c>
      <c r="H1" s="34" t="s">
        <v>52</v>
      </c>
      <c r="I1" s="34" t="s">
        <v>51</v>
      </c>
      <c r="J1" s="61" t="s">
        <v>55</v>
      </c>
      <c r="K1" s="34" t="s">
        <v>56</v>
      </c>
      <c r="L1" s="34" t="s">
        <v>60</v>
      </c>
      <c r="M1" s="34" t="s">
        <v>472</v>
      </c>
      <c r="N1" s="34" t="s">
        <v>59</v>
      </c>
      <c r="O1" s="34" t="s">
        <v>473</v>
      </c>
      <c r="P1" s="34" t="s">
        <v>61</v>
      </c>
      <c r="Q1" s="34" t="s">
        <v>76</v>
      </c>
      <c r="R1" s="34" t="s">
        <v>62</v>
      </c>
      <c r="S1" s="34" t="s">
        <v>72</v>
      </c>
      <c r="T1" s="34" t="s">
        <v>75</v>
      </c>
      <c r="U1" s="34" t="s">
        <v>74</v>
      </c>
      <c r="V1" s="34" t="s">
        <v>63</v>
      </c>
      <c r="W1" s="34" t="s">
        <v>73</v>
      </c>
      <c r="X1" s="34" t="s">
        <v>69</v>
      </c>
      <c r="Y1" s="34" t="s">
        <v>70</v>
      </c>
      <c r="Z1" s="34" t="s">
        <v>71</v>
      </c>
      <c r="AA1" s="34" t="s">
        <v>64</v>
      </c>
      <c r="AB1" s="34" t="s">
        <v>65</v>
      </c>
      <c r="AC1" s="34" t="s">
        <v>66</v>
      </c>
      <c r="AD1" s="34" t="s">
        <v>67</v>
      </c>
      <c r="AE1" s="34" t="s">
        <v>68</v>
      </c>
      <c r="AF1" s="34" t="s">
        <v>77</v>
      </c>
      <c r="AG1" s="34" t="s">
        <v>78</v>
      </c>
      <c r="AH1" s="34" t="s">
        <v>79</v>
      </c>
      <c r="AI1" s="34" t="s">
        <v>83</v>
      </c>
      <c r="AJ1" s="34" t="s">
        <v>84</v>
      </c>
      <c r="AK1" s="34" t="s">
        <v>85</v>
      </c>
      <c r="AL1" s="34" t="s">
        <v>81</v>
      </c>
      <c r="AM1" s="34" t="s">
        <v>82</v>
      </c>
      <c r="AN1" s="34" t="s">
        <v>80</v>
      </c>
      <c r="AO1" s="34" t="s">
        <v>86</v>
      </c>
      <c r="AP1" s="34" t="s">
        <v>91</v>
      </c>
      <c r="AQ1" s="34" t="s">
        <v>87</v>
      </c>
      <c r="AR1" s="34" t="s">
        <v>90</v>
      </c>
      <c r="AS1" s="34" t="s">
        <v>88</v>
      </c>
      <c r="AT1" s="34" t="s">
        <v>89</v>
      </c>
      <c r="AU1" s="34" t="s">
        <v>279</v>
      </c>
      <c r="AV1" s="34" t="s">
        <v>280</v>
      </c>
      <c r="AW1" s="34" t="s">
        <v>301</v>
      </c>
      <c r="AX1" s="34" t="s">
        <v>57</v>
      </c>
      <c r="AY1" s="34" t="s">
        <v>471</v>
      </c>
      <c r="AZ1" s="34" t="s">
        <v>58</v>
      </c>
      <c r="BA1" s="34" t="s">
        <v>450</v>
      </c>
      <c r="BB1" s="58" t="s">
        <v>474</v>
      </c>
    </row>
    <row r="2" spans="1:54" ht="15" x14ac:dyDescent="0.2">
      <c r="A2" s="34" t="s">
        <v>269</v>
      </c>
      <c r="B2" s="34" t="s">
        <v>266</v>
      </c>
      <c r="C2" s="34">
        <v>20</v>
      </c>
      <c r="D2" s="34" t="s">
        <v>54</v>
      </c>
      <c r="E2" s="34" t="s">
        <v>56</v>
      </c>
      <c r="F2" s="34" t="s">
        <v>59</v>
      </c>
      <c r="G2" s="34" t="s">
        <v>60</v>
      </c>
      <c r="H2" s="34" t="s">
        <v>61</v>
      </c>
      <c r="I2" s="34" t="s">
        <v>77</v>
      </c>
      <c r="J2" s="61" t="s">
        <v>79</v>
      </c>
      <c r="K2" s="34" t="s">
        <v>92</v>
      </c>
      <c r="L2" s="34" t="s">
        <v>475</v>
      </c>
      <c r="M2" s="34" t="s">
        <v>273</v>
      </c>
      <c r="N2" s="34" t="s">
        <v>106</v>
      </c>
      <c r="O2" s="34" t="s">
        <v>92</v>
      </c>
      <c r="P2" s="34" t="s">
        <v>456</v>
      </c>
      <c r="Q2" s="34" t="s">
        <v>456</v>
      </c>
      <c r="R2" s="34" t="s">
        <v>456</v>
      </c>
      <c r="S2" s="63" t="s">
        <v>107</v>
      </c>
      <c r="T2" s="34" t="s">
        <v>456</v>
      </c>
      <c r="U2" s="34" t="s">
        <v>359</v>
      </c>
      <c r="V2" s="34" t="s">
        <v>456</v>
      </c>
      <c r="W2" s="63" t="s">
        <v>486</v>
      </c>
      <c r="X2" s="34" t="s">
        <v>92</v>
      </c>
      <c r="Y2" s="63" t="s">
        <v>486</v>
      </c>
      <c r="Z2" s="34" t="s">
        <v>92</v>
      </c>
      <c r="AA2" s="34" t="s">
        <v>92</v>
      </c>
      <c r="AB2" s="34" t="s">
        <v>92</v>
      </c>
      <c r="AC2" s="34" t="s">
        <v>456</v>
      </c>
      <c r="AD2" s="34" t="s">
        <v>92</v>
      </c>
      <c r="AE2" s="34" t="s">
        <v>456</v>
      </c>
      <c r="AF2" s="34" t="s">
        <v>285</v>
      </c>
      <c r="AG2" s="34" t="s">
        <v>285</v>
      </c>
      <c r="AH2" s="34" t="s">
        <v>212</v>
      </c>
      <c r="AI2" s="34" t="s">
        <v>92</v>
      </c>
      <c r="AJ2" s="34" t="s">
        <v>92</v>
      </c>
      <c r="AK2" s="34" t="s">
        <v>222</v>
      </c>
      <c r="AL2" s="34" t="s">
        <v>262</v>
      </c>
      <c r="AM2" s="34">
        <v>300</v>
      </c>
      <c r="AN2" s="34" t="s">
        <v>261</v>
      </c>
      <c r="AO2" s="51">
        <v>80</v>
      </c>
      <c r="AP2" s="34" t="s">
        <v>239</v>
      </c>
      <c r="AQ2" s="34" t="s">
        <v>249</v>
      </c>
      <c r="AR2" s="34" t="s">
        <v>252</v>
      </c>
      <c r="AS2" s="34" t="s">
        <v>255</v>
      </c>
      <c r="AT2" s="34" t="s">
        <v>212</v>
      </c>
      <c r="AU2" s="34" t="s">
        <v>79</v>
      </c>
      <c r="AV2" s="34" t="s">
        <v>281</v>
      </c>
      <c r="AW2" s="34" t="s">
        <v>58</v>
      </c>
      <c r="AX2" s="63" t="s">
        <v>302</v>
      </c>
      <c r="AY2" s="63" t="s">
        <v>302</v>
      </c>
      <c r="AZ2" s="63" t="s">
        <v>302</v>
      </c>
      <c r="BA2" s="34" t="s">
        <v>92</v>
      </c>
      <c r="BB2" s="58" t="s">
        <v>92</v>
      </c>
    </row>
    <row r="3" spans="1:54" ht="15" x14ac:dyDescent="0.2">
      <c r="A3" s="34" t="s">
        <v>270</v>
      </c>
      <c r="B3" s="34" t="s">
        <v>267</v>
      </c>
      <c r="C3" s="34">
        <v>30</v>
      </c>
      <c r="D3" s="34" t="s">
        <v>50</v>
      </c>
      <c r="E3" s="34" t="s">
        <v>450</v>
      </c>
      <c r="G3" s="34" t="s">
        <v>472</v>
      </c>
      <c r="H3" s="34" t="s">
        <v>76</v>
      </c>
      <c r="I3" s="34" t="s">
        <v>78</v>
      </c>
      <c r="J3" s="61" t="s">
        <v>83</v>
      </c>
      <c r="K3" s="34" t="s">
        <v>93</v>
      </c>
      <c r="L3" s="34" t="s">
        <v>273</v>
      </c>
      <c r="M3" s="34" t="s">
        <v>274</v>
      </c>
      <c r="O3" s="34" t="s">
        <v>93</v>
      </c>
      <c r="P3" s="34" t="s">
        <v>92</v>
      </c>
      <c r="Q3" s="34" t="s">
        <v>92</v>
      </c>
      <c r="R3" s="34" t="s">
        <v>92</v>
      </c>
      <c r="S3" s="63" t="s">
        <v>108</v>
      </c>
      <c r="T3" s="34" t="s">
        <v>92</v>
      </c>
      <c r="U3" s="34" t="s">
        <v>360</v>
      </c>
      <c r="V3" s="34" t="s">
        <v>92</v>
      </c>
      <c r="W3" s="63" t="s">
        <v>107</v>
      </c>
      <c r="X3" s="34" t="s">
        <v>93</v>
      </c>
      <c r="Y3" s="63" t="s">
        <v>197</v>
      </c>
      <c r="Z3" s="34" t="s">
        <v>93</v>
      </c>
      <c r="AA3" s="34" t="s">
        <v>93</v>
      </c>
      <c r="AB3" s="34" t="s">
        <v>93</v>
      </c>
      <c r="AC3" s="34" t="s">
        <v>92</v>
      </c>
      <c r="AD3" s="34" t="s">
        <v>93</v>
      </c>
      <c r="AE3" s="34" t="s">
        <v>92</v>
      </c>
      <c r="AF3" s="34" t="s">
        <v>286</v>
      </c>
      <c r="AG3" s="34" t="s">
        <v>286</v>
      </c>
      <c r="AH3" s="34" t="s">
        <v>213</v>
      </c>
      <c r="AI3" s="34" t="s">
        <v>93</v>
      </c>
      <c r="AJ3" s="34" t="s">
        <v>93</v>
      </c>
      <c r="AK3" s="34" t="s">
        <v>223</v>
      </c>
      <c r="AM3" s="34">
        <v>600</v>
      </c>
      <c r="AO3" s="51" t="s">
        <v>226</v>
      </c>
      <c r="AP3" s="34" t="s">
        <v>240</v>
      </c>
      <c r="AQ3" s="34" t="s">
        <v>250</v>
      </c>
      <c r="AR3" s="34" t="s">
        <v>253</v>
      </c>
      <c r="AS3" s="34" t="s">
        <v>256</v>
      </c>
      <c r="AT3" s="34" t="s">
        <v>213</v>
      </c>
      <c r="AU3" s="34" t="s">
        <v>83</v>
      </c>
      <c r="AV3" s="34" t="s">
        <v>0</v>
      </c>
      <c r="AW3" s="34" t="s">
        <v>57</v>
      </c>
      <c r="AX3" s="63" t="s">
        <v>349</v>
      </c>
      <c r="AY3" s="63" t="s">
        <v>349</v>
      </c>
      <c r="AZ3" s="63" t="s">
        <v>303</v>
      </c>
      <c r="BA3" s="34" t="s">
        <v>93</v>
      </c>
      <c r="BB3" s="58" t="s">
        <v>93</v>
      </c>
    </row>
    <row r="4" spans="1:54" ht="15" x14ac:dyDescent="0.2">
      <c r="A4" s="34" t="s">
        <v>271</v>
      </c>
      <c r="B4" s="34" t="s">
        <v>268</v>
      </c>
      <c r="C4" s="34">
        <v>40</v>
      </c>
      <c r="D4" s="34" t="s">
        <v>53</v>
      </c>
      <c r="H4" s="34" t="s">
        <v>62</v>
      </c>
      <c r="J4" s="61" t="s">
        <v>474</v>
      </c>
      <c r="K4" s="34" t="s">
        <v>94</v>
      </c>
      <c r="L4" s="34" t="s">
        <v>274</v>
      </c>
      <c r="M4" s="34" t="s">
        <v>275</v>
      </c>
      <c r="O4" s="34" t="s">
        <v>94</v>
      </c>
      <c r="P4" s="34" t="s">
        <v>93</v>
      </c>
      <c r="Q4" s="34" t="s">
        <v>93</v>
      </c>
      <c r="R4" s="34" t="s">
        <v>93</v>
      </c>
      <c r="S4" s="63" t="s">
        <v>109</v>
      </c>
      <c r="T4" s="34" t="s">
        <v>93</v>
      </c>
      <c r="U4" s="34" t="s">
        <v>361</v>
      </c>
      <c r="V4" s="34" t="s">
        <v>93</v>
      </c>
      <c r="W4" s="63" t="s">
        <v>487</v>
      </c>
      <c r="X4" s="34" t="s">
        <v>94</v>
      </c>
      <c r="Y4" s="63" t="s">
        <v>487</v>
      </c>
      <c r="Z4" s="34" t="s">
        <v>94</v>
      </c>
      <c r="AA4" s="34" t="s">
        <v>94</v>
      </c>
      <c r="AB4" s="34" t="s">
        <v>94</v>
      </c>
      <c r="AC4" s="34" t="s">
        <v>93</v>
      </c>
      <c r="AD4" s="34" t="s">
        <v>94</v>
      </c>
      <c r="AE4" s="34" t="s">
        <v>93</v>
      </c>
      <c r="AF4" s="34" t="s">
        <v>287</v>
      </c>
      <c r="AG4" s="34" t="s">
        <v>287</v>
      </c>
      <c r="AH4" s="34" t="s">
        <v>214</v>
      </c>
      <c r="AI4" s="34" t="s">
        <v>95</v>
      </c>
      <c r="AJ4" s="34" t="s">
        <v>95</v>
      </c>
      <c r="AK4" s="34" t="s">
        <v>224</v>
      </c>
      <c r="AO4" s="51" t="s">
        <v>227</v>
      </c>
      <c r="AP4" s="34" t="s">
        <v>241</v>
      </c>
      <c r="AQ4" s="34" t="s">
        <v>251</v>
      </c>
      <c r="AR4" s="34" t="s">
        <v>254</v>
      </c>
      <c r="AS4" s="34" t="s">
        <v>257</v>
      </c>
      <c r="AT4" s="34" t="s">
        <v>214</v>
      </c>
      <c r="AU4" s="34" t="s">
        <v>474</v>
      </c>
      <c r="AV4" s="34" t="s">
        <v>0</v>
      </c>
      <c r="AW4" s="34" t="s">
        <v>471</v>
      </c>
      <c r="AX4" s="63" t="s">
        <v>304</v>
      </c>
      <c r="AY4" s="63" t="s">
        <v>304</v>
      </c>
      <c r="AZ4" s="63" t="s">
        <v>304</v>
      </c>
      <c r="BA4" s="34" t="s">
        <v>95</v>
      </c>
      <c r="BB4" s="58" t="s">
        <v>95</v>
      </c>
    </row>
    <row r="5" spans="1:54" ht="15" x14ac:dyDescent="0.2">
      <c r="A5" s="34" t="s">
        <v>272</v>
      </c>
      <c r="D5" s="34" t="s">
        <v>52</v>
      </c>
      <c r="H5" s="34" t="s">
        <v>72</v>
      </c>
      <c r="J5" s="61" t="s">
        <v>84</v>
      </c>
      <c r="K5" s="34" t="s">
        <v>95</v>
      </c>
      <c r="L5" s="34" t="s">
        <v>275</v>
      </c>
      <c r="M5" s="34" t="s">
        <v>276</v>
      </c>
      <c r="O5" s="34" t="s">
        <v>95</v>
      </c>
      <c r="P5" s="34" t="s">
        <v>94</v>
      </c>
      <c r="Q5" s="34" t="s">
        <v>94</v>
      </c>
      <c r="R5" s="34" t="s">
        <v>94</v>
      </c>
      <c r="S5" s="63" t="s">
        <v>110</v>
      </c>
      <c r="T5" s="34" t="s">
        <v>94</v>
      </c>
      <c r="U5" s="34" t="s">
        <v>362</v>
      </c>
      <c r="V5" s="34" t="s">
        <v>94</v>
      </c>
      <c r="W5" s="63" t="s">
        <v>108</v>
      </c>
      <c r="X5" s="34" t="s">
        <v>95</v>
      </c>
      <c r="Y5" s="63" t="s">
        <v>107</v>
      </c>
      <c r="Z5" s="34" t="s">
        <v>95</v>
      </c>
      <c r="AA5" s="34" t="s">
        <v>95</v>
      </c>
      <c r="AB5" s="34" t="s">
        <v>95</v>
      </c>
      <c r="AC5" s="34" t="s">
        <v>94</v>
      </c>
      <c r="AD5" s="34" t="s">
        <v>95</v>
      </c>
      <c r="AE5" s="34" t="s">
        <v>94</v>
      </c>
      <c r="AF5" s="34" t="s">
        <v>497</v>
      </c>
      <c r="AG5" s="34" t="s">
        <v>497</v>
      </c>
      <c r="AH5" s="34" t="s">
        <v>215</v>
      </c>
      <c r="AI5" s="34" t="s">
        <v>97</v>
      </c>
      <c r="AJ5" s="34" t="s">
        <v>97</v>
      </c>
      <c r="AK5" s="34" t="s">
        <v>225</v>
      </c>
      <c r="AO5" s="51" t="s">
        <v>228</v>
      </c>
      <c r="AP5" s="34" t="s">
        <v>242</v>
      </c>
      <c r="AS5" s="34" t="s">
        <v>258</v>
      </c>
      <c r="AT5" s="34" t="s">
        <v>215</v>
      </c>
      <c r="AU5" s="34" t="s">
        <v>61</v>
      </c>
      <c r="AV5" s="34" t="s">
        <v>0</v>
      </c>
      <c r="AX5" s="63" t="s">
        <v>305</v>
      </c>
      <c r="AY5" s="63" t="s">
        <v>305</v>
      </c>
      <c r="AZ5" s="63" t="s">
        <v>305</v>
      </c>
      <c r="BA5" s="34" t="s">
        <v>97</v>
      </c>
      <c r="BB5" s="58" t="s">
        <v>97</v>
      </c>
    </row>
    <row r="6" spans="1:54" ht="15" x14ac:dyDescent="0.2">
      <c r="D6" s="34" t="s">
        <v>55</v>
      </c>
      <c r="H6" s="34" t="s">
        <v>75</v>
      </c>
      <c r="J6" s="61" t="s">
        <v>81</v>
      </c>
      <c r="K6" s="34" t="s">
        <v>96</v>
      </c>
      <c r="L6" s="34" t="s">
        <v>276</v>
      </c>
      <c r="M6" s="34" t="s">
        <v>277</v>
      </c>
      <c r="O6" s="34" t="s">
        <v>96</v>
      </c>
      <c r="P6" s="34" t="s">
        <v>95</v>
      </c>
      <c r="Q6" s="34" t="s">
        <v>95</v>
      </c>
      <c r="R6" s="34" t="s">
        <v>95</v>
      </c>
      <c r="S6" s="63" t="s">
        <v>111</v>
      </c>
      <c r="T6" s="34" t="s">
        <v>95</v>
      </c>
      <c r="U6" s="34" t="s">
        <v>363</v>
      </c>
      <c r="V6" s="34" t="s">
        <v>95</v>
      </c>
      <c r="W6" s="63" t="s">
        <v>109</v>
      </c>
      <c r="X6" s="34" t="s">
        <v>96</v>
      </c>
      <c r="Y6" s="63" t="s">
        <v>198</v>
      </c>
      <c r="Z6" s="34" t="s">
        <v>96</v>
      </c>
      <c r="AA6" s="34" t="s">
        <v>96</v>
      </c>
      <c r="AB6" s="34" t="s">
        <v>96</v>
      </c>
      <c r="AC6" s="34" t="s">
        <v>95</v>
      </c>
      <c r="AD6" s="34" t="s">
        <v>96</v>
      </c>
      <c r="AE6" s="34" t="s">
        <v>95</v>
      </c>
      <c r="AF6" s="34" t="s">
        <v>288</v>
      </c>
      <c r="AG6" s="34" t="s">
        <v>288</v>
      </c>
      <c r="AH6" s="34" t="s">
        <v>216</v>
      </c>
      <c r="AO6" s="51" t="s">
        <v>229</v>
      </c>
      <c r="AP6" s="34" t="s">
        <v>243</v>
      </c>
      <c r="AS6" s="34" t="s">
        <v>259</v>
      </c>
      <c r="AT6" s="34" t="s">
        <v>216</v>
      </c>
      <c r="AU6" s="34" t="s">
        <v>76</v>
      </c>
      <c r="AV6" s="34" t="s">
        <v>0</v>
      </c>
      <c r="AX6" s="63" t="s">
        <v>350</v>
      </c>
      <c r="AY6" s="63" t="s">
        <v>350</v>
      </c>
      <c r="AZ6" s="63" t="s">
        <v>306</v>
      </c>
      <c r="BA6" s="34" t="s">
        <v>98</v>
      </c>
      <c r="BB6" s="58" t="s">
        <v>98</v>
      </c>
    </row>
    <row r="7" spans="1:54" ht="15" x14ac:dyDescent="0.2">
      <c r="H7" s="34" t="s">
        <v>74</v>
      </c>
      <c r="J7" s="61" t="s">
        <v>82</v>
      </c>
      <c r="K7" s="34" t="s">
        <v>97</v>
      </c>
      <c r="L7" s="34" t="s">
        <v>277</v>
      </c>
      <c r="M7" s="34" t="s">
        <v>278</v>
      </c>
      <c r="O7" s="34" t="s">
        <v>97</v>
      </c>
      <c r="P7" s="34" t="s">
        <v>96</v>
      </c>
      <c r="Q7" s="34" t="s">
        <v>96</v>
      </c>
      <c r="R7" s="34" t="s">
        <v>96</v>
      </c>
      <c r="S7" s="63" t="s">
        <v>112</v>
      </c>
      <c r="T7" s="34" t="s">
        <v>96</v>
      </c>
      <c r="U7" s="34" t="s">
        <v>364</v>
      </c>
      <c r="V7" s="34" t="s">
        <v>96</v>
      </c>
      <c r="W7" s="63" t="s">
        <v>110</v>
      </c>
      <c r="X7" s="34" t="s">
        <v>97</v>
      </c>
      <c r="Y7" s="63" t="s">
        <v>108</v>
      </c>
      <c r="Z7" s="34" t="s">
        <v>97</v>
      </c>
      <c r="AA7" s="34" t="s">
        <v>97</v>
      </c>
      <c r="AB7" s="34" t="s">
        <v>97</v>
      </c>
      <c r="AC7" s="34" t="s">
        <v>96</v>
      </c>
      <c r="AD7" s="34" t="s">
        <v>97</v>
      </c>
      <c r="AE7" s="34" t="s">
        <v>96</v>
      </c>
      <c r="AF7" s="34" t="s">
        <v>289</v>
      </c>
      <c r="AG7" s="34" t="s">
        <v>289</v>
      </c>
      <c r="AH7" s="34" t="s">
        <v>217</v>
      </c>
      <c r="AO7" s="51" t="s">
        <v>230</v>
      </c>
      <c r="AP7" s="34" t="s">
        <v>244</v>
      </c>
      <c r="AS7" s="34" t="s">
        <v>260</v>
      </c>
      <c r="AT7" s="34" t="s">
        <v>217</v>
      </c>
      <c r="AU7" s="34" t="s">
        <v>84</v>
      </c>
      <c r="AV7" s="34" t="s">
        <v>0</v>
      </c>
      <c r="AX7" s="63" t="s">
        <v>306</v>
      </c>
      <c r="AY7" s="63" t="s">
        <v>306</v>
      </c>
      <c r="AZ7" s="63" t="s">
        <v>307</v>
      </c>
      <c r="BA7" s="34" t="s">
        <v>99</v>
      </c>
      <c r="BB7" s="58" t="s">
        <v>99</v>
      </c>
    </row>
    <row r="8" spans="1:54" ht="15" x14ac:dyDescent="0.2">
      <c r="H8" s="34" t="s">
        <v>63</v>
      </c>
      <c r="J8" s="61" t="s">
        <v>80</v>
      </c>
      <c r="K8" s="34" t="s">
        <v>98</v>
      </c>
      <c r="L8" s="34" t="s">
        <v>278</v>
      </c>
      <c r="M8" s="34" t="s">
        <v>458</v>
      </c>
      <c r="O8" s="34" t="s">
        <v>98</v>
      </c>
      <c r="P8" s="34" t="s">
        <v>97</v>
      </c>
      <c r="Q8" s="34" t="s">
        <v>97</v>
      </c>
      <c r="R8" s="34" t="s">
        <v>97</v>
      </c>
      <c r="S8" s="63" t="s">
        <v>113</v>
      </c>
      <c r="T8" s="34" t="s">
        <v>97</v>
      </c>
      <c r="U8" s="34" t="s">
        <v>365</v>
      </c>
      <c r="V8" s="34" t="s">
        <v>97</v>
      </c>
      <c r="W8" s="63" t="s">
        <v>111</v>
      </c>
      <c r="X8" s="34" t="s">
        <v>98</v>
      </c>
      <c r="Y8" s="63" t="s">
        <v>109</v>
      </c>
      <c r="Z8" s="34" t="s">
        <v>98</v>
      </c>
      <c r="AA8" s="34" t="s">
        <v>98</v>
      </c>
      <c r="AB8" s="34" t="s">
        <v>98</v>
      </c>
      <c r="AC8" s="34" t="s">
        <v>97</v>
      </c>
      <c r="AD8" s="34" t="s">
        <v>98</v>
      </c>
      <c r="AE8" s="34" t="s">
        <v>97</v>
      </c>
      <c r="AF8" s="34" t="s">
        <v>290</v>
      </c>
      <c r="AG8" s="34" t="s">
        <v>290</v>
      </c>
      <c r="AH8" s="34" t="s">
        <v>218</v>
      </c>
      <c r="AO8" s="51" t="s">
        <v>231</v>
      </c>
      <c r="AP8" s="34" t="s">
        <v>245</v>
      </c>
      <c r="AT8" s="34" t="s">
        <v>218</v>
      </c>
      <c r="AU8" s="34" t="s">
        <v>62</v>
      </c>
      <c r="AV8" s="34" t="s">
        <v>0</v>
      </c>
      <c r="AX8" s="63" t="s">
        <v>307</v>
      </c>
      <c r="AY8" s="63" t="s">
        <v>307</v>
      </c>
      <c r="AZ8" s="63" t="s">
        <v>308</v>
      </c>
      <c r="BA8" s="34" t="s">
        <v>100</v>
      </c>
      <c r="BB8" s="58" t="s">
        <v>100</v>
      </c>
    </row>
    <row r="9" spans="1:54" ht="15" x14ac:dyDescent="0.2">
      <c r="H9" s="34" t="s">
        <v>73</v>
      </c>
      <c r="J9" s="61" t="s">
        <v>86</v>
      </c>
      <c r="K9" s="34" t="s">
        <v>99</v>
      </c>
      <c r="L9" s="34" t="s">
        <v>458</v>
      </c>
      <c r="M9" s="34" t="s">
        <v>459</v>
      </c>
      <c r="O9" s="34" t="s">
        <v>99</v>
      </c>
      <c r="P9" s="34" t="s">
        <v>98</v>
      </c>
      <c r="Q9" s="34" t="s">
        <v>98</v>
      </c>
      <c r="R9" s="34" t="s">
        <v>98</v>
      </c>
      <c r="S9" s="63" t="s">
        <v>114</v>
      </c>
      <c r="T9" s="34" t="s">
        <v>98</v>
      </c>
      <c r="U9" s="34" t="s">
        <v>366</v>
      </c>
      <c r="V9" s="34" t="s">
        <v>98</v>
      </c>
      <c r="W9" s="63" t="s">
        <v>112</v>
      </c>
      <c r="X9" s="34" t="s">
        <v>99</v>
      </c>
      <c r="Y9" s="63" t="s">
        <v>199</v>
      </c>
      <c r="Z9" s="34" t="s">
        <v>99</v>
      </c>
      <c r="AA9" s="34" t="s">
        <v>99</v>
      </c>
      <c r="AB9" s="34" t="s">
        <v>99</v>
      </c>
      <c r="AC9" s="34" t="s">
        <v>98</v>
      </c>
      <c r="AD9" s="34" t="s">
        <v>99</v>
      </c>
      <c r="AE9" s="34" t="s">
        <v>98</v>
      </c>
      <c r="AF9" s="34" t="s">
        <v>291</v>
      </c>
      <c r="AG9" s="34" t="s">
        <v>291</v>
      </c>
      <c r="AH9" s="34" t="s">
        <v>219</v>
      </c>
      <c r="AO9" s="51" t="s">
        <v>232</v>
      </c>
      <c r="AP9" s="34" t="s">
        <v>246</v>
      </c>
      <c r="AT9" s="34" t="s">
        <v>219</v>
      </c>
      <c r="AU9" s="34" t="s">
        <v>58</v>
      </c>
      <c r="AV9" s="34" t="s">
        <v>0</v>
      </c>
      <c r="AX9" s="63" t="s">
        <v>308</v>
      </c>
      <c r="AY9" s="63" t="s">
        <v>308</v>
      </c>
      <c r="AZ9" s="63" t="s">
        <v>309</v>
      </c>
      <c r="BA9" s="34" t="s">
        <v>101</v>
      </c>
      <c r="BB9" s="58" t="s">
        <v>101</v>
      </c>
    </row>
    <row r="10" spans="1:54" ht="15" x14ac:dyDescent="0.2">
      <c r="H10" s="34" t="s">
        <v>69</v>
      </c>
      <c r="J10" s="61" t="s">
        <v>91</v>
      </c>
      <c r="K10" s="34" t="s">
        <v>100</v>
      </c>
      <c r="L10" s="34" t="s">
        <v>459</v>
      </c>
      <c r="M10" s="34" t="s">
        <v>460</v>
      </c>
      <c r="O10" s="34" t="s">
        <v>100</v>
      </c>
      <c r="P10" s="34" t="s">
        <v>99</v>
      </c>
      <c r="Q10" s="34" t="s">
        <v>99</v>
      </c>
      <c r="R10" s="34" t="s">
        <v>99</v>
      </c>
      <c r="S10" s="63" t="s">
        <v>115</v>
      </c>
      <c r="T10" s="34" t="s">
        <v>99</v>
      </c>
      <c r="U10" s="34" t="s">
        <v>367</v>
      </c>
      <c r="V10" s="34" t="s">
        <v>99</v>
      </c>
      <c r="W10" s="63" t="s">
        <v>113</v>
      </c>
      <c r="X10" s="34" t="s">
        <v>100</v>
      </c>
      <c r="Y10" s="63" t="s">
        <v>110</v>
      </c>
      <c r="Z10" s="34" t="s">
        <v>100</v>
      </c>
      <c r="AA10" s="34" t="s">
        <v>100</v>
      </c>
      <c r="AB10" s="34" t="s">
        <v>100</v>
      </c>
      <c r="AC10" s="34" t="s">
        <v>99</v>
      </c>
      <c r="AD10" s="34" t="s">
        <v>100</v>
      </c>
      <c r="AE10" s="34" t="s">
        <v>99</v>
      </c>
      <c r="AF10" s="34" t="s">
        <v>292</v>
      </c>
      <c r="AG10" s="34" t="s">
        <v>292</v>
      </c>
      <c r="AH10" s="34" t="s">
        <v>220</v>
      </c>
      <c r="AO10" s="51" t="s">
        <v>233</v>
      </c>
      <c r="AP10" s="34" t="s">
        <v>297</v>
      </c>
      <c r="AT10" s="34" t="s">
        <v>220</v>
      </c>
      <c r="AU10" s="34" t="s">
        <v>72</v>
      </c>
      <c r="AV10" s="34" t="s">
        <v>0</v>
      </c>
      <c r="AX10" s="63" t="s">
        <v>309</v>
      </c>
      <c r="AY10" s="63" t="s">
        <v>309</v>
      </c>
      <c r="AZ10" s="63" t="s">
        <v>310</v>
      </c>
      <c r="BB10" s="58" t="s">
        <v>103</v>
      </c>
    </row>
    <row r="11" spans="1:54" ht="15" x14ac:dyDescent="0.2">
      <c r="H11" s="34" t="s">
        <v>473</v>
      </c>
      <c r="J11" s="61" t="s">
        <v>87</v>
      </c>
      <c r="K11" s="34" t="s">
        <v>101</v>
      </c>
      <c r="L11" s="34" t="s">
        <v>460</v>
      </c>
      <c r="M11" s="34" t="s">
        <v>461</v>
      </c>
      <c r="O11" s="34" t="s">
        <v>101</v>
      </c>
      <c r="P11" s="34" t="s">
        <v>100</v>
      </c>
      <c r="Q11" s="34" t="s">
        <v>100</v>
      </c>
      <c r="R11" s="34" t="s">
        <v>100</v>
      </c>
      <c r="S11" s="63" t="s">
        <v>116</v>
      </c>
      <c r="T11" s="34" t="s">
        <v>100</v>
      </c>
      <c r="U11" s="34" t="s">
        <v>368</v>
      </c>
      <c r="V11" s="34" t="s">
        <v>100</v>
      </c>
      <c r="W11" s="63" t="s">
        <v>114</v>
      </c>
      <c r="X11" s="34" t="s">
        <v>101</v>
      </c>
      <c r="Y11" s="63" t="s">
        <v>111</v>
      </c>
      <c r="Z11" s="34" t="s">
        <v>101</v>
      </c>
      <c r="AA11" s="34" t="s">
        <v>101</v>
      </c>
      <c r="AB11" s="34" t="s">
        <v>101</v>
      </c>
      <c r="AC11" s="34" t="s">
        <v>100</v>
      </c>
      <c r="AD11" s="34" t="s">
        <v>101</v>
      </c>
      <c r="AE11" s="34" t="s">
        <v>100</v>
      </c>
      <c r="AF11" s="34" t="s">
        <v>293</v>
      </c>
      <c r="AG11" s="34" t="s">
        <v>293</v>
      </c>
      <c r="AH11" s="34" t="s">
        <v>221</v>
      </c>
      <c r="AO11" s="51">
        <v>355</v>
      </c>
      <c r="AP11" s="34" t="s">
        <v>247</v>
      </c>
      <c r="AT11" s="34" t="s">
        <v>221</v>
      </c>
      <c r="AU11" s="34" t="s">
        <v>75</v>
      </c>
      <c r="AV11" s="34" t="s">
        <v>0</v>
      </c>
      <c r="AX11" s="63" t="s">
        <v>310</v>
      </c>
      <c r="AY11" s="63" t="s">
        <v>310</v>
      </c>
      <c r="AZ11" s="63" t="s">
        <v>311</v>
      </c>
      <c r="BB11" s="58" t="s">
        <v>104</v>
      </c>
    </row>
    <row r="12" spans="1:54" ht="15" x14ac:dyDescent="0.2">
      <c r="H12" s="34" t="s">
        <v>70</v>
      </c>
      <c r="J12" s="61" t="s">
        <v>90</v>
      </c>
      <c r="K12" s="34" t="s">
        <v>102</v>
      </c>
      <c r="L12" s="34" t="s">
        <v>461</v>
      </c>
      <c r="M12" s="34" t="s">
        <v>462</v>
      </c>
      <c r="O12" s="34" t="s">
        <v>102</v>
      </c>
      <c r="P12" s="34" t="s">
        <v>101</v>
      </c>
      <c r="Q12" s="34" t="s">
        <v>101</v>
      </c>
      <c r="R12" s="34" t="s">
        <v>101</v>
      </c>
      <c r="S12" s="63" t="s">
        <v>117</v>
      </c>
      <c r="T12" s="34" t="s">
        <v>101</v>
      </c>
      <c r="U12" s="34" t="s">
        <v>369</v>
      </c>
      <c r="V12" s="34" t="s">
        <v>101</v>
      </c>
      <c r="W12" s="63" t="s">
        <v>115</v>
      </c>
      <c r="X12" s="34" t="s">
        <v>102</v>
      </c>
      <c r="Y12" s="63" t="s">
        <v>112</v>
      </c>
      <c r="Z12" s="34" t="s">
        <v>102</v>
      </c>
      <c r="AA12" s="34" t="s">
        <v>102</v>
      </c>
      <c r="AB12" s="34" t="s">
        <v>102</v>
      </c>
      <c r="AC12" s="34" t="s">
        <v>101</v>
      </c>
      <c r="AD12" s="34" t="s">
        <v>102</v>
      </c>
      <c r="AE12" s="34" t="s">
        <v>101</v>
      </c>
      <c r="AF12" s="34" t="s">
        <v>294</v>
      </c>
      <c r="AG12" s="34" t="s">
        <v>294</v>
      </c>
      <c r="AO12" s="51" t="s">
        <v>234</v>
      </c>
      <c r="AP12" s="34" t="s">
        <v>248</v>
      </c>
      <c r="AU12" s="34" t="s">
        <v>74</v>
      </c>
      <c r="AV12" s="34" t="s">
        <v>0</v>
      </c>
      <c r="AX12" s="63" t="s">
        <v>311</v>
      </c>
      <c r="AY12" s="63" t="s">
        <v>311</v>
      </c>
      <c r="AZ12" s="63" t="s">
        <v>312</v>
      </c>
      <c r="BB12" s="58" t="s">
        <v>105</v>
      </c>
    </row>
    <row r="13" spans="1:54" ht="15" x14ac:dyDescent="0.2">
      <c r="H13" s="34" t="s">
        <v>71</v>
      </c>
      <c r="J13" s="61" t="s">
        <v>88</v>
      </c>
      <c r="K13" s="34" t="s">
        <v>103</v>
      </c>
      <c r="L13" s="34" t="s">
        <v>462</v>
      </c>
      <c r="M13" s="34" t="s">
        <v>463</v>
      </c>
      <c r="O13" s="34" t="s">
        <v>103</v>
      </c>
      <c r="P13" s="34" t="s">
        <v>102</v>
      </c>
      <c r="Q13" s="34" t="s">
        <v>102</v>
      </c>
      <c r="R13" s="34" t="s">
        <v>102</v>
      </c>
      <c r="S13" s="63" t="s">
        <v>118</v>
      </c>
      <c r="T13" s="34" t="s">
        <v>102</v>
      </c>
      <c r="U13" s="34" t="s">
        <v>370</v>
      </c>
      <c r="V13" s="34" t="s">
        <v>102</v>
      </c>
      <c r="W13" s="63" t="s">
        <v>116</v>
      </c>
      <c r="X13" s="34" t="s">
        <v>103</v>
      </c>
      <c r="Y13" s="63" t="s">
        <v>200</v>
      </c>
      <c r="Z13" s="34" t="s">
        <v>103</v>
      </c>
      <c r="AA13" s="34" t="s">
        <v>103</v>
      </c>
      <c r="AB13" s="34" t="s">
        <v>103</v>
      </c>
      <c r="AC13" s="34" t="s">
        <v>102</v>
      </c>
      <c r="AD13" s="34" t="s">
        <v>103</v>
      </c>
      <c r="AE13" s="34" t="s">
        <v>102</v>
      </c>
      <c r="AF13" s="34" t="s">
        <v>295</v>
      </c>
      <c r="AG13" s="34" t="s">
        <v>295</v>
      </c>
      <c r="AO13" s="51" t="s">
        <v>235</v>
      </c>
      <c r="AU13" s="34" t="s">
        <v>81</v>
      </c>
      <c r="AV13" s="34" t="s">
        <v>0</v>
      </c>
      <c r="AX13" s="63" t="s">
        <v>312</v>
      </c>
      <c r="AY13" s="63" t="s">
        <v>312</v>
      </c>
      <c r="AZ13" s="63" t="s">
        <v>313</v>
      </c>
    </row>
    <row r="14" spans="1:54" ht="15" x14ac:dyDescent="0.2">
      <c r="H14" s="34" t="s">
        <v>64</v>
      </c>
      <c r="J14" s="61" t="s">
        <v>89</v>
      </c>
      <c r="K14" s="34" t="s">
        <v>104</v>
      </c>
      <c r="L14" s="34" t="s">
        <v>463</v>
      </c>
      <c r="M14" s="34" t="s">
        <v>464</v>
      </c>
      <c r="O14" s="34" t="s">
        <v>104</v>
      </c>
      <c r="P14" s="34" t="s">
        <v>103</v>
      </c>
      <c r="Q14" s="34" t="s">
        <v>103</v>
      </c>
      <c r="R14" s="34" t="s">
        <v>103</v>
      </c>
      <c r="S14" s="63" t="s">
        <v>119</v>
      </c>
      <c r="T14" s="34" t="s">
        <v>103</v>
      </c>
      <c r="U14" s="34" t="s">
        <v>371</v>
      </c>
      <c r="V14" s="34" t="s">
        <v>103</v>
      </c>
      <c r="W14" s="63" t="s">
        <v>117</v>
      </c>
      <c r="X14" s="34" t="s">
        <v>104</v>
      </c>
      <c r="Y14" s="63" t="s">
        <v>113</v>
      </c>
      <c r="Z14" s="34" t="s">
        <v>104</v>
      </c>
      <c r="AA14" s="34" t="s">
        <v>104</v>
      </c>
      <c r="AB14" s="34" t="s">
        <v>104</v>
      </c>
      <c r="AC14" s="34" t="s">
        <v>103</v>
      </c>
      <c r="AD14" s="34" t="s">
        <v>104</v>
      </c>
      <c r="AE14" s="34" t="s">
        <v>103</v>
      </c>
      <c r="AF14" s="34" t="s">
        <v>296</v>
      </c>
      <c r="AG14" s="34" t="s">
        <v>296</v>
      </c>
      <c r="AO14" s="51" t="s">
        <v>236</v>
      </c>
      <c r="AU14" s="34" t="s">
        <v>63</v>
      </c>
      <c r="AV14" s="34" t="s">
        <v>0</v>
      </c>
      <c r="AX14" s="63" t="s">
        <v>314</v>
      </c>
      <c r="AY14" s="63" t="s">
        <v>314</v>
      </c>
      <c r="AZ14" s="63" t="s">
        <v>314</v>
      </c>
    </row>
    <row r="15" spans="1:54" ht="15" x14ac:dyDescent="0.2">
      <c r="H15" s="34" t="s">
        <v>65</v>
      </c>
      <c r="J15" s="61"/>
      <c r="K15" s="34" t="s">
        <v>105</v>
      </c>
      <c r="L15" s="34" t="s">
        <v>464</v>
      </c>
      <c r="M15" s="34" t="s">
        <v>465</v>
      </c>
      <c r="O15" s="34" t="s">
        <v>105</v>
      </c>
      <c r="P15" s="34" t="s">
        <v>104</v>
      </c>
      <c r="Q15" s="34" t="s">
        <v>104</v>
      </c>
      <c r="R15" s="34" t="s">
        <v>104</v>
      </c>
      <c r="S15" s="63" t="s">
        <v>120</v>
      </c>
      <c r="T15" s="34" t="s">
        <v>104</v>
      </c>
      <c r="U15" s="34" t="s">
        <v>372</v>
      </c>
      <c r="V15" s="34" t="s">
        <v>104</v>
      </c>
      <c r="W15" s="63" t="s">
        <v>118</v>
      </c>
      <c r="X15" s="34" t="s">
        <v>105</v>
      </c>
      <c r="Y15" s="63" t="s">
        <v>114</v>
      </c>
      <c r="Z15" s="34" t="s">
        <v>105</v>
      </c>
      <c r="AA15" s="34" t="s">
        <v>105</v>
      </c>
      <c r="AB15" s="34" t="s">
        <v>105</v>
      </c>
      <c r="AC15" s="34" t="s">
        <v>104</v>
      </c>
      <c r="AD15" s="34" t="s">
        <v>105</v>
      </c>
      <c r="AE15" s="34" t="s">
        <v>104</v>
      </c>
      <c r="AO15" s="51" t="s">
        <v>237</v>
      </c>
      <c r="AU15" s="34" t="s">
        <v>82</v>
      </c>
      <c r="AV15" s="34" t="s">
        <v>0</v>
      </c>
      <c r="AX15" s="63" t="s">
        <v>316</v>
      </c>
      <c r="AY15" s="63" t="s">
        <v>316</v>
      </c>
      <c r="AZ15" s="63" t="s">
        <v>315</v>
      </c>
    </row>
    <row r="16" spans="1:54" ht="15" x14ac:dyDescent="0.2">
      <c r="H16" s="34" t="s">
        <v>66</v>
      </c>
      <c r="J16" s="61"/>
      <c r="L16" s="34" t="s">
        <v>465</v>
      </c>
      <c r="M16" s="34" t="s">
        <v>466</v>
      </c>
      <c r="P16" s="34" t="s">
        <v>105</v>
      </c>
      <c r="Q16" s="34" t="s">
        <v>105</v>
      </c>
      <c r="R16" s="34" t="s">
        <v>105</v>
      </c>
      <c r="S16" s="63" t="s">
        <v>121</v>
      </c>
      <c r="T16" s="34" t="s">
        <v>105</v>
      </c>
      <c r="U16" s="51" t="s">
        <v>373</v>
      </c>
      <c r="V16" s="34" t="s">
        <v>105</v>
      </c>
      <c r="W16" s="63" t="s">
        <v>119</v>
      </c>
      <c r="X16" s="34" t="s">
        <v>478</v>
      </c>
      <c r="Y16" s="63" t="s">
        <v>115</v>
      </c>
      <c r="Z16" s="34" t="s">
        <v>478</v>
      </c>
      <c r="AB16" s="34" t="s">
        <v>478</v>
      </c>
      <c r="AC16" s="34" t="s">
        <v>105</v>
      </c>
      <c r="AD16" s="34" t="s">
        <v>478</v>
      </c>
      <c r="AE16" s="34" t="s">
        <v>105</v>
      </c>
      <c r="AO16" s="51" t="s">
        <v>238</v>
      </c>
      <c r="AU16" s="34" t="s">
        <v>73</v>
      </c>
      <c r="AV16" s="34" t="s">
        <v>0</v>
      </c>
      <c r="AX16" s="63" t="s">
        <v>317</v>
      </c>
      <c r="AY16" s="63" t="s">
        <v>317</v>
      </c>
      <c r="AZ16" s="63" t="s">
        <v>316</v>
      </c>
    </row>
    <row r="17" spans="5:52" ht="15" x14ac:dyDescent="0.2">
      <c r="H17" s="34" t="s">
        <v>67</v>
      </c>
      <c r="J17" s="61"/>
      <c r="L17" s="34" t="s">
        <v>466</v>
      </c>
      <c r="M17" s="34" t="s">
        <v>467</v>
      </c>
      <c r="P17" s="34" t="s">
        <v>478</v>
      </c>
      <c r="Q17" s="34" t="s">
        <v>478</v>
      </c>
      <c r="R17" s="34" t="s">
        <v>478</v>
      </c>
      <c r="S17" s="63" t="s">
        <v>122</v>
      </c>
      <c r="T17" s="34" t="s">
        <v>210</v>
      </c>
      <c r="U17" s="34" t="s">
        <v>374</v>
      </c>
      <c r="V17" s="34" t="s">
        <v>478</v>
      </c>
      <c r="W17" s="63" t="s">
        <v>120</v>
      </c>
      <c r="X17" s="34" t="s">
        <v>211</v>
      </c>
      <c r="Y17" s="63" t="s">
        <v>116</v>
      </c>
      <c r="Z17" s="34" t="s">
        <v>211</v>
      </c>
      <c r="AB17" s="34" t="s">
        <v>211</v>
      </c>
      <c r="AC17" s="34" t="s">
        <v>478</v>
      </c>
      <c r="AD17" s="34" t="s">
        <v>211</v>
      </c>
      <c r="AE17" s="34" t="s">
        <v>478</v>
      </c>
      <c r="AU17" s="34" t="s">
        <v>77</v>
      </c>
      <c r="AV17" s="34" t="s">
        <v>0</v>
      </c>
      <c r="AX17" s="63" t="s">
        <v>318</v>
      </c>
      <c r="AY17" s="63" t="s">
        <v>318</v>
      </c>
      <c r="AZ17" s="63" t="s">
        <v>317</v>
      </c>
    </row>
    <row r="18" spans="5:52" ht="15" x14ac:dyDescent="0.2">
      <c r="H18" s="34" t="s">
        <v>68</v>
      </c>
      <c r="J18" s="61"/>
      <c r="L18" s="34" t="s">
        <v>467</v>
      </c>
      <c r="M18" s="34" t="s">
        <v>468</v>
      </c>
      <c r="P18" s="34" t="s">
        <v>211</v>
      </c>
      <c r="Q18" s="34" t="s">
        <v>211</v>
      </c>
      <c r="R18" s="34" t="s">
        <v>211</v>
      </c>
      <c r="S18" s="63" t="s">
        <v>123</v>
      </c>
      <c r="T18" s="34" t="s">
        <v>211</v>
      </c>
      <c r="U18" s="34" t="s">
        <v>375</v>
      </c>
      <c r="V18" s="34" t="s">
        <v>211</v>
      </c>
      <c r="W18" s="63" t="s">
        <v>121</v>
      </c>
      <c r="Y18" s="63" t="s">
        <v>455</v>
      </c>
      <c r="Z18" s="34" t="s">
        <v>171</v>
      </c>
      <c r="AB18" s="34" t="s">
        <v>479</v>
      </c>
      <c r="AC18" s="34" t="s">
        <v>211</v>
      </c>
      <c r="AD18" s="34" t="s">
        <v>171</v>
      </c>
      <c r="AE18" s="34" t="s">
        <v>211</v>
      </c>
      <c r="AU18" s="34" t="s">
        <v>78</v>
      </c>
      <c r="AV18" s="34" t="s">
        <v>0</v>
      </c>
      <c r="AX18" s="63" t="s">
        <v>319</v>
      </c>
      <c r="AY18" s="63" t="s">
        <v>319</v>
      </c>
      <c r="AZ18" s="63" t="s">
        <v>318</v>
      </c>
    </row>
    <row r="19" spans="5:52" ht="15" x14ac:dyDescent="0.2">
      <c r="J19" s="61"/>
      <c r="L19" s="34" t="s">
        <v>468</v>
      </c>
      <c r="M19" s="34" t="s">
        <v>469</v>
      </c>
      <c r="Q19" s="34" t="s">
        <v>479</v>
      </c>
      <c r="S19" s="63" t="s">
        <v>124</v>
      </c>
      <c r="U19" s="34" t="s">
        <v>376</v>
      </c>
      <c r="V19" s="34" t="s">
        <v>479</v>
      </c>
      <c r="W19" s="63" t="s">
        <v>122</v>
      </c>
      <c r="Y19" s="63" t="s">
        <v>117</v>
      </c>
      <c r="Z19" s="34" t="s">
        <v>485</v>
      </c>
      <c r="AB19" s="34" t="s">
        <v>171</v>
      </c>
      <c r="AC19" s="34" t="s">
        <v>479</v>
      </c>
      <c r="AE19" s="34" t="s">
        <v>479</v>
      </c>
      <c r="AU19" s="34" t="s">
        <v>80</v>
      </c>
      <c r="AV19" s="34" t="s">
        <v>0</v>
      </c>
      <c r="AX19" s="63" t="s">
        <v>320</v>
      </c>
      <c r="AY19" s="63" t="s">
        <v>320</v>
      </c>
      <c r="AZ19" s="63" t="s">
        <v>319</v>
      </c>
    </row>
    <row r="20" spans="5:52" s="51" customFormat="1" ht="122.25" customHeight="1" x14ac:dyDescent="0.2">
      <c r="E20" s="51" t="str">
        <f>IF(Darabáru!K10&gt;0,"kor_t_idom","ures")</f>
        <v>ures</v>
      </c>
      <c r="J20" s="62"/>
      <c r="L20" s="34" t="s">
        <v>469</v>
      </c>
      <c r="M20" s="34" t="s">
        <v>476</v>
      </c>
      <c r="Q20" s="34" t="s">
        <v>171</v>
      </c>
      <c r="S20" s="63" t="s">
        <v>125</v>
      </c>
      <c r="U20" s="34" t="s">
        <v>377</v>
      </c>
      <c r="V20" s="34" t="s">
        <v>171</v>
      </c>
      <c r="W20" s="63" t="s">
        <v>123</v>
      </c>
      <c r="Y20" s="63" t="s">
        <v>118</v>
      </c>
      <c r="Z20" s="34" t="s">
        <v>480</v>
      </c>
      <c r="AA20" s="34"/>
      <c r="AC20" s="34" t="s">
        <v>171</v>
      </c>
      <c r="AE20" s="34" t="s">
        <v>171</v>
      </c>
      <c r="AU20" s="34" t="s">
        <v>86</v>
      </c>
      <c r="AV20" s="34" t="s">
        <v>0</v>
      </c>
      <c r="AX20" s="63" t="s">
        <v>321</v>
      </c>
      <c r="AY20" s="63" t="s">
        <v>321</v>
      </c>
      <c r="AZ20" s="63" t="s">
        <v>320</v>
      </c>
    </row>
    <row r="21" spans="5:52" ht="15" x14ac:dyDescent="0.2">
      <c r="E21" s="51"/>
      <c r="J21" s="61"/>
      <c r="L21" s="34" t="s">
        <v>476</v>
      </c>
      <c r="M21" s="34" t="s">
        <v>477</v>
      </c>
      <c r="Q21" s="34" t="s">
        <v>480</v>
      </c>
      <c r="S21" s="63" t="s">
        <v>126</v>
      </c>
      <c r="U21" s="34" t="s">
        <v>378</v>
      </c>
      <c r="V21" s="34" t="s">
        <v>485</v>
      </c>
      <c r="W21" s="63" t="s">
        <v>124</v>
      </c>
      <c r="Y21" s="63" t="s">
        <v>119</v>
      </c>
      <c r="AU21" s="34" t="s">
        <v>69</v>
      </c>
      <c r="AV21" s="34" t="s">
        <v>0</v>
      </c>
      <c r="AX21" s="63" t="s">
        <v>322</v>
      </c>
      <c r="AY21" s="63" t="s">
        <v>322</v>
      </c>
      <c r="AZ21" s="63" t="s">
        <v>321</v>
      </c>
    </row>
    <row r="22" spans="5:52" x14ac:dyDescent="0.2">
      <c r="J22" s="61"/>
      <c r="L22" s="34" t="s">
        <v>477</v>
      </c>
      <c r="S22" s="63" t="s">
        <v>127</v>
      </c>
      <c r="U22" s="34" t="s">
        <v>379</v>
      </c>
      <c r="V22" s="34" t="s">
        <v>480</v>
      </c>
      <c r="W22" s="63" t="s">
        <v>125</v>
      </c>
      <c r="Y22" s="63" t="s">
        <v>120</v>
      </c>
      <c r="AU22" s="34" t="s">
        <v>473</v>
      </c>
      <c r="AV22" s="34" t="s">
        <v>0</v>
      </c>
      <c r="AX22" s="63" t="s">
        <v>323</v>
      </c>
      <c r="AY22" s="63" t="s">
        <v>323</v>
      </c>
      <c r="AZ22" s="63" t="s">
        <v>322</v>
      </c>
    </row>
    <row r="23" spans="5:52" x14ac:dyDescent="0.2">
      <c r="J23" s="61"/>
      <c r="S23" s="63" t="s">
        <v>172</v>
      </c>
      <c r="U23" s="34" t="s">
        <v>380</v>
      </c>
      <c r="W23" s="63" t="s">
        <v>126</v>
      </c>
      <c r="Y23" s="63" t="s">
        <v>121</v>
      </c>
      <c r="AU23" s="34" t="s">
        <v>91</v>
      </c>
      <c r="AV23" s="34" t="s">
        <v>283</v>
      </c>
      <c r="AX23" s="63" t="s">
        <v>324</v>
      </c>
      <c r="AY23" s="63" t="s">
        <v>324</v>
      </c>
      <c r="AZ23" s="63" t="s">
        <v>323</v>
      </c>
    </row>
    <row r="24" spans="5:52" x14ac:dyDescent="0.2">
      <c r="J24" s="61"/>
      <c r="S24" s="63" t="s">
        <v>128</v>
      </c>
      <c r="U24" s="34" t="s">
        <v>381</v>
      </c>
      <c r="W24" s="63" t="s">
        <v>127</v>
      </c>
      <c r="Y24" s="63" t="s">
        <v>201</v>
      </c>
      <c r="AU24" s="34" t="s">
        <v>87</v>
      </c>
      <c r="AV24" s="34" t="s">
        <v>283</v>
      </c>
      <c r="AX24" s="63" t="s">
        <v>325</v>
      </c>
      <c r="AY24" s="63" t="s">
        <v>325</v>
      </c>
      <c r="AZ24" s="63" t="s">
        <v>324</v>
      </c>
    </row>
    <row r="25" spans="5:52" x14ac:dyDescent="0.2">
      <c r="J25" s="61"/>
      <c r="S25" s="63" t="s">
        <v>129</v>
      </c>
      <c r="U25" s="34" t="s">
        <v>382</v>
      </c>
      <c r="W25" s="63" t="s">
        <v>172</v>
      </c>
      <c r="Y25" s="63" t="s">
        <v>122</v>
      </c>
      <c r="AU25" s="34" t="s">
        <v>70</v>
      </c>
      <c r="AV25" s="34" t="s">
        <v>0</v>
      </c>
      <c r="AX25" s="63" t="s">
        <v>326</v>
      </c>
      <c r="AY25" s="63" t="s">
        <v>326</v>
      </c>
      <c r="AZ25" s="63" t="s">
        <v>325</v>
      </c>
    </row>
    <row r="26" spans="5:52" x14ac:dyDescent="0.2">
      <c r="J26" s="61"/>
      <c r="S26" s="63" t="s">
        <v>130</v>
      </c>
      <c r="U26" s="34" t="s">
        <v>383</v>
      </c>
      <c r="W26" s="63" t="s">
        <v>128</v>
      </c>
      <c r="Y26" s="63" t="s">
        <v>123</v>
      </c>
      <c r="AU26" s="34" t="s">
        <v>59</v>
      </c>
      <c r="AV26" s="34" t="s">
        <v>0</v>
      </c>
      <c r="AX26" s="63" t="s">
        <v>327</v>
      </c>
      <c r="AY26" s="63" t="s">
        <v>327</v>
      </c>
      <c r="AZ26" s="63" t="s">
        <v>326</v>
      </c>
    </row>
    <row r="27" spans="5:52" x14ac:dyDescent="0.2">
      <c r="J27" s="61"/>
      <c r="S27" s="63" t="s">
        <v>131</v>
      </c>
      <c r="U27" s="34" t="s">
        <v>384</v>
      </c>
      <c r="W27" s="63" t="s">
        <v>129</v>
      </c>
      <c r="Y27" s="63" t="s">
        <v>124</v>
      </c>
      <c r="AU27" s="34" t="s">
        <v>56</v>
      </c>
      <c r="AV27" s="34" t="s">
        <v>0</v>
      </c>
      <c r="AX27" s="63" t="s">
        <v>328</v>
      </c>
      <c r="AY27" s="63" t="s">
        <v>328</v>
      </c>
      <c r="AZ27" s="63" t="s">
        <v>327</v>
      </c>
    </row>
    <row r="28" spans="5:52" x14ac:dyDescent="0.2">
      <c r="J28" s="61"/>
      <c r="S28" s="63" t="s">
        <v>132</v>
      </c>
      <c r="U28" s="34" t="s">
        <v>385</v>
      </c>
      <c r="W28" s="63" t="s">
        <v>130</v>
      </c>
      <c r="Y28" s="63" t="s">
        <v>125</v>
      </c>
      <c r="AU28" s="34" t="s">
        <v>71</v>
      </c>
      <c r="AV28" s="34" t="s">
        <v>0</v>
      </c>
      <c r="AX28" s="63" t="s">
        <v>329</v>
      </c>
      <c r="AY28" s="63" t="s">
        <v>329</v>
      </c>
      <c r="AZ28" s="63" t="s">
        <v>328</v>
      </c>
    </row>
    <row r="29" spans="5:52" x14ac:dyDescent="0.2">
      <c r="J29" s="61"/>
      <c r="S29" s="63" t="s">
        <v>133</v>
      </c>
      <c r="U29" s="34" t="s">
        <v>386</v>
      </c>
      <c r="W29" s="63" t="s">
        <v>131</v>
      </c>
      <c r="Y29" s="63" t="s">
        <v>126</v>
      </c>
      <c r="AU29" s="34" t="s">
        <v>90</v>
      </c>
      <c r="AV29" s="34" t="s">
        <v>0</v>
      </c>
      <c r="AX29" s="63" t="s">
        <v>330</v>
      </c>
      <c r="AY29" s="63" t="s">
        <v>330</v>
      </c>
      <c r="AZ29" s="63" t="s">
        <v>329</v>
      </c>
    </row>
    <row r="30" spans="5:52" x14ac:dyDescent="0.2">
      <c r="J30" s="61"/>
      <c r="S30" s="63" t="s">
        <v>174</v>
      </c>
      <c r="U30" s="34" t="s">
        <v>387</v>
      </c>
      <c r="W30" s="63" t="s">
        <v>132</v>
      </c>
      <c r="Y30" s="63" t="s">
        <v>127</v>
      </c>
      <c r="AU30" s="34" t="s">
        <v>88</v>
      </c>
      <c r="AV30" s="34" t="s">
        <v>281</v>
      </c>
      <c r="AX30" s="63" t="s">
        <v>331</v>
      </c>
      <c r="AY30" s="63" t="s">
        <v>331</v>
      </c>
      <c r="AZ30" s="63" t="s">
        <v>330</v>
      </c>
    </row>
    <row r="31" spans="5:52" x14ac:dyDescent="0.2">
      <c r="S31" s="63" t="s">
        <v>134</v>
      </c>
      <c r="U31" s="34" t="s">
        <v>388</v>
      </c>
      <c r="W31" s="63" t="s">
        <v>133</v>
      </c>
      <c r="Y31" s="63" t="s">
        <v>202</v>
      </c>
      <c r="AU31" s="34" t="s">
        <v>89</v>
      </c>
      <c r="AV31" s="34" t="s">
        <v>281</v>
      </c>
      <c r="AX31" s="63" t="s">
        <v>334</v>
      </c>
      <c r="AY31" s="63" t="s">
        <v>334</v>
      </c>
      <c r="AZ31" s="63" t="s">
        <v>331</v>
      </c>
    </row>
    <row r="32" spans="5:52" x14ac:dyDescent="0.2">
      <c r="S32" s="63" t="s">
        <v>135</v>
      </c>
      <c r="U32" s="34" t="s">
        <v>389</v>
      </c>
      <c r="W32" s="63" t="s">
        <v>174</v>
      </c>
      <c r="Y32" s="63" t="s">
        <v>172</v>
      </c>
      <c r="AU32" s="34" t="s">
        <v>60</v>
      </c>
      <c r="AV32" s="34" t="s">
        <v>282</v>
      </c>
      <c r="AX32" s="63" t="s">
        <v>335</v>
      </c>
      <c r="AY32" s="63" t="s">
        <v>335</v>
      </c>
      <c r="AZ32" s="63" t="s">
        <v>332</v>
      </c>
    </row>
    <row r="33" spans="19:52" x14ac:dyDescent="0.2">
      <c r="S33" s="63" t="s">
        <v>136</v>
      </c>
      <c r="U33" s="34" t="s">
        <v>390</v>
      </c>
      <c r="W33" s="63" t="s">
        <v>134</v>
      </c>
      <c r="Y33" s="63" t="s">
        <v>128</v>
      </c>
      <c r="AU33" s="34" t="s">
        <v>472</v>
      </c>
      <c r="AV33" s="34" t="s">
        <v>282</v>
      </c>
      <c r="AX33" s="63" t="s">
        <v>336</v>
      </c>
      <c r="AY33" s="63" t="s">
        <v>336</v>
      </c>
      <c r="AZ33" s="63" t="s">
        <v>333</v>
      </c>
    </row>
    <row r="34" spans="19:52" x14ac:dyDescent="0.2">
      <c r="S34" s="63" t="s">
        <v>137</v>
      </c>
      <c r="U34" s="34" t="s">
        <v>391</v>
      </c>
      <c r="W34" s="63" t="s">
        <v>135</v>
      </c>
      <c r="Y34" s="63" t="s">
        <v>129</v>
      </c>
      <c r="AU34" s="34" t="s">
        <v>57</v>
      </c>
      <c r="AV34" s="34" t="s">
        <v>0</v>
      </c>
      <c r="AX34" s="63" t="s">
        <v>337</v>
      </c>
      <c r="AY34" s="63" t="s">
        <v>337</v>
      </c>
      <c r="AZ34" s="63" t="s">
        <v>334</v>
      </c>
    </row>
    <row r="35" spans="19:52" x14ac:dyDescent="0.2">
      <c r="S35" s="63" t="s">
        <v>138</v>
      </c>
      <c r="U35" s="34" t="s">
        <v>392</v>
      </c>
      <c r="W35" s="63" t="s">
        <v>136</v>
      </c>
      <c r="Y35" s="63" t="s">
        <v>130</v>
      </c>
      <c r="AU35" s="34" t="s">
        <v>471</v>
      </c>
      <c r="AV35" s="34" t="s">
        <v>0</v>
      </c>
      <c r="AX35" s="63" t="s">
        <v>338</v>
      </c>
      <c r="AY35" s="63" t="s">
        <v>338</v>
      </c>
      <c r="AZ35" s="63" t="s">
        <v>335</v>
      </c>
    </row>
    <row r="36" spans="19:52" x14ac:dyDescent="0.2">
      <c r="S36" s="63" t="s">
        <v>139</v>
      </c>
      <c r="U36" s="34" t="s">
        <v>393</v>
      </c>
      <c r="W36" s="63" t="s">
        <v>137</v>
      </c>
      <c r="Y36" s="63" t="s">
        <v>131</v>
      </c>
      <c r="AU36" s="34" t="s">
        <v>64</v>
      </c>
      <c r="AV36" s="34" t="s">
        <v>0</v>
      </c>
      <c r="AX36" s="63" t="s">
        <v>339</v>
      </c>
      <c r="AY36" s="63" t="s">
        <v>339</v>
      </c>
      <c r="AZ36" s="63" t="s">
        <v>336</v>
      </c>
    </row>
    <row r="37" spans="19:52" x14ac:dyDescent="0.2">
      <c r="S37" s="63" t="s">
        <v>140</v>
      </c>
      <c r="U37" s="34" t="s">
        <v>394</v>
      </c>
      <c r="W37" s="63" t="s">
        <v>138</v>
      </c>
      <c r="Y37" s="63" t="s">
        <v>132</v>
      </c>
      <c r="AU37" s="34" t="s">
        <v>65</v>
      </c>
      <c r="AV37" s="34" t="s">
        <v>0</v>
      </c>
      <c r="AX37" s="63" t="s">
        <v>341</v>
      </c>
      <c r="AY37" s="63" t="s">
        <v>341</v>
      </c>
      <c r="AZ37" s="63" t="s">
        <v>337</v>
      </c>
    </row>
    <row r="38" spans="19:52" x14ac:dyDescent="0.2">
      <c r="S38" s="63" t="s">
        <v>141</v>
      </c>
      <c r="U38" s="34" t="s">
        <v>395</v>
      </c>
      <c r="W38" s="63" t="s">
        <v>139</v>
      </c>
      <c r="Y38" s="63" t="s">
        <v>133</v>
      </c>
      <c r="AU38" s="34" t="s">
        <v>66</v>
      </c>
      <c r="AV38" s="34" t="s">
        <v>0</v>
      </c>
      <c r="AX38" s="63" t="s">
        <v>342</v>
      </c>
      <c r="AY38" s="63" t="s">
        <v>342</v>
      </c>
      <c r="AZ38" s="63" t="s">
        <v>338</v>
      </c>
    </row>
    <row r="39" spans="19:52" x14ac:dyDescent="0.2">
      <c r="S39" s="63" t="s">
        <v>142</v>
      </c>
      <c r="U39" s="34" t="s">
        <v>396</v>
      </c>
      <c r="W39" s="63" t="s">
        <v>140</v>
      </c>
      <c r="Y39" s="63" t="s">
        <v>203</v>
      </c>
      <c r="AU39" s="34" t="s">
        <v>67</v>
      </c>
      <c r="AV39" s="34" t="s">
        <v>0</v>
      </c>
      <c r="AX39" s="63" t="s">
        <v>343</v>
      </c>
      <c r="AY39" s="63" t="s">
        <v>343</v>
      </c>
      <c r="AZ39" s="63" t="s">
        <v>339</v>
      </c>
    </row>
    <row r="40" spans="19:52" x14ac:dyDescent="0.2">
      <c r="S40" s="63" t="s">
        <v>143</v>
      </c>
      <c r="U40" s="34" t="s">
        <v>397</v>
      </c>
      <c r="W40" s="63" t="s">
        <v>141</v>
      </c>
      <c r="Y40" s="63" t="s">
        <v>173</v>
      </c>
      <c r="AU40" s="34" t="s">
        <v>68</v>
      </c>
      <c r="AV40" s="34" t="s">
        <v>0</v>
      </c>
      <c r="AX40" s="63" t="s">
        <v>344</v>
      </c>
      <c r="AY40" s="63" t="s">
        <v>344</v>
      </c>
      <c r="AZ40" s="63" t="s">
        <v>340</v>
      </c>
    </row>
    <row r="41" spans="19:52" x14ac:dyDescent="0.2">
      <c r="S41" s="63" t="s">
        <v>144</v>
      </c>
      <c r="U41" s="34" t="s">
        <v>398</v>
      </c>
      <c r="W41" s="63" t="s">
        <v>142</v>
      </c>
      <c r="Y41" s="63" t="s">
        <v>174</v>
      </c>
      <c r="AU41" s="64" t="s">
        <v>450</v>
      </c>
      <c r="AV41" s="64" t="s">
        <v>0</v>
      </c>
      <c r="AX41" s="63" t="s">
        <v>345</v>
      </c>
      <c r="AY41" s="63" t="s">
        <v>345</v>
      </c>
      <c r="AZ41" s="63" t="s">
        <v>341</v>
      </c>
    </row>
    <row r="42" spans="19:52" x14ac:dyDescent="0.2">
      <c r="S42" s="63" t="s">
        <v>145</v>
      </c>
      <c r="U42" s="34" t="s">
        <v>399</v>
      </c>
      <c r="W42" s="63" t="s">
        <v>143</v>
      </c>
      <c r="Y42" s="63" t="s">
        <v>175</v>
      </c>
      <c r="AX42" s="63" t="s">
        <v>346</v>
      </c>
      <c r="AY42" s="63" t="s">
        <v>346</v>
      </c>
      <c r="AZ42" s="63" t="s">
        <v>342</v>
      </c>
    </row>
    <row r="43" spans="19:52" x14ac:dyDescent="0.2">
      <c r="S43" s="63" t="s">
        <v>146</v>
      </c>
      <c r="U43" s="34" t="s">
        <v>400</v>
      </c>
      <c r="W43" s="63" t="s">
        <v>144</v>
      </c>
      <c r="Y43" s="63" t="s">
        <v>134</v>
      </c>
      <c r="AX43" s="63" t="s">
        <v>347</v>
      </c>
      <c r="AY43" s="63" t="s">
        <v>347</v>
      </c>
      <c r="AZ43" s="63" t="s">
        <v>343</v>
      </c>
    </row>
    <row r="44" spans="19:52" x14ac:dyDescent="0.2">
      <c r="S44" s="63" t="s">
        <v>147</v>
      </c>
      <c r="U44" s="34" t="s">
        <v>401</v>
      </c>
      <c r="W44" s="63" t="s">
        <v>145</v>
      </c>
      <c r="Y44" s="63" t="s">
        <v>135</v>
      </c>
      <c r="AX44" s="63" t="s">
        <v>348</v>
      </c>
      <c r="AY44" s="63" t="s">
        <v>348</v>
      </c>
      <c r="AZ44" s="63" t="s">
        <v>344</v>
      </c>
    </row>
    <row r="45" spans="19:52" x14ac:dyDescent="0.2">
      <c r="S45" s="63" t="s">
        <v>148</v>
      </c>
      <c r="U45" s="34" t="s">
        <v>402</v>
      </c>
      <c r="W45" s="63" t="s">
        <v>146</v>
      </c>
      <c r="Y45" s="63" t="s">
        <v>136</v>
      </c>
      <c r="AX45" s="63" t="s">
        <v>498</v>
      </c>
      <c r="AY45" s="63" t="s">
        <v>498</v>
      </c>
      <c r="AZ45" s="63" t="s">
        <v>345</v>
      </c>
    </row>
    <row r="46" spans="19:52" x14ac:dyDescent="0.2">
      <c r="S46" s="63" t="s">
        <v>149</v>
      </c>
      <c r="U46" s="34" t="s">
        <v>403</v>
      </c>
      <c r="W46" s="63" t="s">
        <v>147</v>
      </c>
      <c r="Y46" s="63" t="s">
        <v>137</v>
      </c>
      <c r="AX46" s="63" t="s">
        <v>499</v>
      </c>
      <c r="AY46" s="63" t="s">
        <v>499</v>
      </c>
      <c r="AZ46" s="63" t="s">
        <v>346</v>
      </c>
    </row>
    <row r="47" spans="19:52" x14ac:dyDescent="0.2">
      <c r="S47" s="63" t="s">
        <v>150</v>
      </c>
      <c r="U47" s="34" t="s">
        <v>404</v>
      </c>
      <c r="W47" s="63" t="s">
        <v>148</v>
      </c>
      <c r="Y47" s="63" t="s">
        <v>138</v>
      </c>
      <c r="AX47" s="63" t="s">
        <v>500</v>
      </c>
      <c r="AY47" s="63" t="s">
        <v>500</v>
      </c>
      <c r="AZ47" s="63" t="s">
        <v>347</v>
      </c>
    </row>
    <row r="48" spans="19:52" x14ac:dyDescent="0.2">
      <c r="S48" s="63" t="s">
        <v>151</v>
      </c>
      <c r="U48" s="34" t="s">
        <v>405</v>
      </c>
      <c r="W48" s="63" t="s">
        <v>149</v>
      </c>
      <c r="Y48" s="63" t="s">
        <v>204</v>
      </c>
      <c r="AX48" s="63" t="s">
        <v>501</v>
      </c>
      <c r="AY48" s="63" t="s">
        <v>501</v>
      </c>
      <c r="AZ48" s="63" t="s">
        <v>348</v>
      </c>
    </row>
    <row r="49" spans="19:52" x14ac:dyDescent="0.2">
      <c r="S49" s="63" t="s">
        <v>152</v>
      </c>
      <c r="U49" s="34" t="s">
        <v>406</v>
      </c>
      <c r="W49" s="63" t="s">
        <v>150</v>
      </c>
      <c r="Y49" s="63" t="s">
        <v>176</v>
      </c>
      <c r="AU49" s="51"/>
      <c r="AV49" s="51"/>
      <c r="AX49" s="63" t="s">
        <v>502</v>
      </c>
      <c r="AY49" s="63" t="s">
        <v>502</v>
      </c>
      <c r="AZ49" s="63" t="s">
        <v>498</v>
      </c>
    </row>
    <row r="50" spans="19:52" x14ac:dyDescent="0.2">
      <c r="S50" s="63" t="s">
        <v>153</v>
      </c>
      <c r="U50" s="34" t="s">
        <v>407</v>
      </c>
      <c r="W50" s="63" t="s">
        <v>151</v>
      </c>
      <c r="Y50" s="63" t="s">
        <v>177</v>
      </c>
      <c r="AX50" s="63" t="s">
        <v>503</v>
      </c>
      <c r="AY50" s="63" t="s">
        <v>503</v>
      </c>
      <c r="AZ50" s="63" t="s">
        <v>499</v>
      </c>
    </row>
    <row r="51" spans="19:52" x14ac:dyDescent="0.2">
      <c r="S51" s="63" t="s">
        <v>154</v>
      </c>
      <c r="U51" s="34" t="s">
        <v>408</v>
      </c>
      <c r="W51" s="63" t="s">
        <v>152</v>
      </c>
      <c r="Y51" s="63" t="s">
        <v>178</v>
      </c>
      <c r="AX51" s="63" t="s">
        <v>504</v>
      </c>
      <c r="AY51" s="63" t="s">
        <v>504</v>
      </c>
      <c r="AZ51" s="63" t="s">
        <v>500</v>
      </c>
    </row>
    <row r="52" spans="19:52" x14ac:dyDescent="0.2">
      <c r="S52" s="63" t="s">
        <v>155</v>
      </c>
      <c r="U52" s="34" t="s">
        <v>409</v>
      </c>
      <c r="W52" s="63" t="s">
        <v>153</v>
      </c>
      <c r="Y52" s="63" t="s">
        <v>139</v>
      </c>
      <c r="AX52" s="63" t="s">
        <v>505</v>
      </c>
      <c r="AY52" s="63" t="s">
        <v>505</v>
      </c>
      <c r="AZ52" s="63" t="s">
        <v>501</v>
      </c>
    </row>
    <row r="53" spans="19:52" x14ac:dyDescent="0.2">
      <c r="S53" s="63" t="s">
        <v>156</v>
      </c>
      <c r="U53" s="34" t="s">
        <v>410</v>
      </c>
      <c r="W53" s="63" t="s">
        <v>154</v>
      </c>
      <c r="Y53" s="63" t="s">
        <v>140</v>
      </c>
      <c r="AX53" s="63" t="s">
        <v>506</v>
      </c>
      <c r="AY53" s="63" t="s">
        <v>506</v>
      </c>
      <c r="AZ53" s="63" t="s">
        <v>502</v>
      </c>
    </row>
    <row r="54" spans="19:52" x14ac:dyDescent="0.2">
      <c r="S54" s="63" t="s">
        <v>157</v>
      </c>
      <c r="U54" s="34" t="s">
        <v>411</v>
      </c>
      <c r="W54" s="63" t="s">
        <v>155</v>
      </c>
      <c r="Y54" s="63" t="s">
        <v>141</v>
      </c>
      <c r="AX54" s="63" t="s">
        <v>507</v>
      </c>
      <c r="AY54" s="63" t="s">
        <v>507</v>
      </c>
      <c r="AZ54" s="63" t="s">
        <v>503</v>
      </c>
    </row>
    <row r="55" spans="19:52" x14ac:dyDescent="0.2">
      <c r="S55" s="63" t="s">
        <v>158</v>
      </c>
      <c r="U55" s="34" t="s">
        <v>412</v>
      </c>
      <c r="W55" s="63" t="s">
        <v>156</v>
      </c>
      <c r="Y55" s="63" t="s">
        <v>142</v>
      </c>
      <c r="AX55" s="63" t="s">
        <v>508</v>
      </c>
      <c r="AY55" s="63" t="s">
        <v>508</v>
      </c>
      <c r="AZ55" s="63" t="s">
        <v>504</v>
      </c>
    </row>
    <row r="56" spans="19:52" x14ac:dyDescent="0.2">
      <c r="S56" s="63" t="s">
        <v>159</v>
      </c>
      <c r="U56" s="34" t="s">
        <v>413</v>
      </c>
      <c r="W56" s="63" t="s">
        <v>157</v>
      </c>
      <c r="Y56" s="63" t="s">
        <v>143</v>
      </c>
      <c r="AX56" s="63" t="s">
        <v>509</v>
      </c>
      <c r="AY56" s="63" t="s">
        <v>509</v>
      </c>
      <c r="AZ56" s="63" t="s">
        <v>505</v>
      </c>
    </row>
    <row r="57" spans="19:52" x14ac:dyDescent="0.2">
      <c r="S57" s="63" t="s">
        <v>160</v>
      </c>
      <c r="U57" s="34" t="s">
        <v>414</v>
      </c>
      <c r="W57" s="63" t="s">
        <v>158</v>
      </c>
      <c r="Y57" s="63" t="s">
        <v>144</v>
      </c>
      <c r="AX57" s="63" t="s">
        <v>510</v>
      </c>
      <c r="AY57" s="63" t="s">
        <v>510</v>
      </c>
      <c r="AZ57" s="63" t="s">
        <v>506</v>
      </c>
    </row>
    <row r="58" spans="19:52" x14ac:dyDescent="0.2">
      <c r="S58" s="63" t="s">
        <v>161</v>
      </c>
      <c r="U58" s="34" t="s">
        <v>415</v>
      </c>
      <c r="W58" s="63" t="s">
        <v>159</v>
      </c>
      <c r="Y58" s="63" t="s">
        <v>205</v>
      </c>
      <c r="AX58" s="63" t="s">
        <v>511</v>
      </c>
      <c r="AY58" s="63" t="s">
        <v>511</v>
      </c>
      <c r="AZ58" s="63" t="s">
        <v>507</v>
      </c>
    </row>
    <row r="59" spans="19:52" x14ac:dyDescent="0.2">
      <c r="S59" s="63" t="s">
        <v>162</v>
      </c>
      <c r="U59" s="34" t="s">
        <v>416</v>
      </c>
      <c r="W59" s="63" t="s">
        <v>160</v>
      </c>
      <c r="Y59" s="63" t="s">
        <v>179</v>
      </c>
      <c r="AU59" s="65"/>
      <c r="AV59" s="65"/>
      <c r="AX59" s="63" t="s">
        <v>512</v>
      </c>
      <c r="AY59" s="63" t="s">
        <v>512</v>
      </c>
      <c r="AZ59" s="63" t="s">
        <v>508</v>
      </c>
    </row>
    <row r="60" spans="19:52" x14ac:dyDescent="0.2">
      <c r="S60" s="63" t="s">
        <v>163</v>
      </c>
      <c r="U60" s="34" t="s">
        <v>417</v>
      </c>
      <c r="W60" s="63" t="s">
        <v>161</v>
      </c>
      <c r="Y60" s="63" t="s">
        <v>180</v>
      </c>
      <c r="AX60" s="63" t="s">
        <v>513</v>
      </c>
      <c r="AY60" s="63" t="s">
        <v>513</v>
      </c>
      <c r="AZ60" s="63" t="s">
        <v>509</v>
      </c>
    </row>
    <row r="61" spans="19:52" x14ac:dyDescent="0.2">
      <c r="S61" s="63" t="s">
        <v>164</v>
      </c>
      <c r="U61" s="34" t="s">
        <v>418</v>
      </c>
      <c r="W61" s="63" t="s">
        <v>162</v>
      </c>
      <c r="Y61" s="63" t="s">
        <v>181</v>
      </c>
      <c r="AX61" s="63" t="s">
        <v>514</v>
      </c>
      <c r="AY61" s="63" t="s">
        <v>514</v>
      </c>
      <c r="AZ61" s="63" t="s">
        <v>510</v>
      </c>
    </row>
    <row r="62" spans="19:52" x14ac:dyDescent="0.2">
      <c r="S62" s="63" t="s">
        <v>165</v>
      </c>
      <c r="U62" s="34" t="s">
        <v>419</v>
      </c>
      <c r="W62" s="63" t="s">
        <v>163</v>
      </c>
      <c r="Y62" s="63" t="s">
        <v>182</v>
      </c>
      <c r="AX62" s="63" t="s">
        <v>515</v>
      </c>
      <c r="AY62" s="63" t="s">
        <v>515</v>
      </c>
      <c r="AZ62" s="63" t="s">
        <v>511</v>
      </c>
    </row>
    <row r="63" spans="19:52" x14ac:dyDescent="0.2">
      <c r="S63" s="63" t="s">
        <v>166</v>
      </c>
      <c r="U63" s="34" t="s">
        <v>420</v>
      </c>
      <c r="W63" s="63" t="s">
        <v>164</v>
      </c>
      <c r="Y63" s="63" t="s">
        <v>452</v>
      </c>
      <c r="AX63" s="63" t="s">
        <v>516</v>
      </c>
      <c r="AY63" s="63" t="s">
        <v>516</v>
      </c>
      <c r="AZ63" s="63" t="s">
        <v>512</v>
      </c>
    </row>
    <row r="64" spans="19:52" x14ac:dyDescent="0.2">
      <c r="S64" s="63" t="s">
        <v>167</v>
      </c>
      <c r="U64" s="34" t="s">
        <v>421</v>
      </c>
      <c r="W64" s="63" t="s">
        <v>165</v>
      </c>
      <c r="Y64" s="63" t="s">
        <v>145</v>
      </c>
      <c r="AX64" s="63" t="s">
        <v>517</v>
      </c>
      <c r="AY64" s="63" t="s">
        <v>517</v>
      </c>
      <c r="AZ64" s="63" t="s">
        <v>513</v>
      </c>
    </row>
    <row r="65" spans="19:52" x14ac:dyDescent="0.2">
      <c r="S65" s="63" t="s">
        <v>168</v>
      </c>
      <c r="U65" s="34" t="s">
        <v>422</v>
      </c>
      <c r="W65" s="63" t="s">
        <v>166</v>
      </c>
      <c r="Y65" s="63" t="s">
        <v>146</v>
      </c>
      <c r="AX65" s="63" t="s">
        <v>518</v>
      </c>
      <c r="AY65" s="63" t="s">
        <v>518</v>
      </c>
      <c r="AZ65" s="63" t="s">
        <v>514</v>
      </c>
    </row>
    <row r="66" spans="19:52" x14ac:dyDescent="0.2">
      <c r="S66" s="63" t="s">
        <v>169</v>
      </c>
      <c r="U66" s="34" t="s">
        <v>423</v>
      </c>
      <c r="W66" s="63" t="s">
        <v>167</v>
      </c>
      <c r="Y66" s="63" t="s">
        <v>147</v>
      </c>
      <c r="AX66" s="63" t="s">
        <v>519</v>
      </c>
      <c r="AY66" s="63" t="s">
        <v>519</v>
      </c>
      <c r="AZ66" s="63" t="s">
        <v>515</v>
      </c>
    </row>
    <row r="67" spans="19:52" x14ac:dyDescent="0.2">
      <c r="S67" s="63" t="s">
        <v>481</v>
      </c>
      <c r="U67" s="34" t="s">
        <v>424</v>
      </c>
      <c r="W67" s="63" t="s">
        <v>168</v>
      </c>
      <c r="Y67" s="63" t="s">
        <v>148</v>
      </c>
      <c r="AX67" s="63" t="s">
        <v>520</v>
      </c>
      <c r="AY67" s="63" t="s">
        <v>520</v>
      </c>
      <c r="AZ67" s="63" t="s">
        <v>516</v>
      </c>
    </row>
    <row r="68" spans="19:52" x14ac:dyDescent="0.2">
      <c r="S68" s="63" t="s">
        <v>482</v>
      </c>
      <c r="U68" s="34" t="s">
        <v>425</v>
      </c>
      <c r="W68" s="63" t="s">
        <v>488</v>
      </c>
      <c r="Y68" s="63" t="s">
        <v>149</v>
      </c>
      <c r="AX68" s="63" t="s">
        <v>521</v>
      </c>
      <c r="AY68" s="63" t="s">
        <v>521</v>
      </c>
      <c r="AZ68" s="63" t="s">
        <v>517</v>
      </c>
    </row>
    <row r="69" spans="19:52" x14ac:dyDescent="0.2">
      <c r="S69" s="63" t="s">
        <v>483</v>
      </c>
      <c r="U69" s="34" t="s">
        <v>426</v>
      </c>
      <c r="W69" s="63" t="s">
        <v>489</v>
      </c>
      <c r="Y69" s="63" t="s">
        <v>206</v>
      </c>
      <c r="AX69" s="63" t="s">
        <v>522</v>
      </c>
      <c r="AY69" s="63" t="s">
        <v>522</v>
      </c>
      <c r="AZ69" s="63" t="s">
        <v>518</v>
      </c>
    </row>
    <row r="70" spans="19:52" x14ac:dyDescent="0.2">
      <c r="S70" s="63" t="s">
        <v>170</v>
      </c>
      <c r="U70" s="34" t="s">
        <v>427</v>
      </c>
      <c r="W70" s="63" t="s">
        <v>490</v>
      </c>
      <c r="Y70" s="63" t="s">
        <v>183</v>
      </c>
      <c r="AX70" s="63" t="s">
        <v>523</v>
      </c>
      <c r="AY70" s="63" t="s">
        <v>523</v>
      </c>
      <c r="AZ70" s="63" t="s">
        <v>519</v>
      </c>
    </row>
    <row r="71" spans="19:52" x14ac:dyDescent="0.2">
      <c r="S71" s="63" t="s">
        <v>484</v>
      </c>
      <c r="U71" s="34" t="s">
        <v>428</v>
      </c>
      <c r="W71" s="63" t="s">
        <v>491</v>
      </c>
      <c r="Y71" s="63" t="s">
        <v>184</v>
      </c>
      <c r="AX71" s="63" t="s">
        <v>524</v>
      </c>
      <c r="AY71" s="63" t="s">
        <v>524</v>
      </c>
      <c r="AZ71" s="63" t="s">
        <v>520</v>
      </c>
    </row>
    <row r="72" spans="19:52" x14ac:dyDescent="0.2">
      <c r="U72" s="34" t="s">
        <v>429</v>
      </c>
      <c r="W72" s="63" t="s">
        <v>169</v>
      </c>
      <c r="Y72" s="63" t="s">
        <v>185</v>
      </c>
      <c r="AX72" s="63" t="s">
        <v>525</v>
      </c>
      <c r="AY72" s="63" t="s">
        <v>525</v>
      </c>
      <c r="AZ72" s="63" t="s">
        <v>521</v>
      </c>
    </row>
    <row r="73" spans="19:52" x14ac:dyDescent="0.2">
      <c r="U73" s="34" t="s">
        <v>430</v>
      </c>
      <c r="W73" s="63" t="s">
        <v>492</v>
      </c>
      <c r="Y73" s="63" t="s">
        <v>186</v>
      </c>
      <c r="AX73" s="63" t="s">
        <v>526</v>
      </c>
      <c r="AY73" s="63" t="s">
        <v>526</v>
      </c>
      <c r="AZ73" s="63" t="s">
        <v>522</v>
      </c>
    </row>
    <row r="74" spans="19:52" x14ac:dyDescent="0.2">
      <c r="U74" s="34" t="s">
        <v>431</v>
      </c>
      <c r="W74" s="63" t="s">
        <v>481</v>
      </c>
      <c r="Y74" s="63" t="s">
        <v>453</v>
      </c>
      <c r="AX74" s="63" t="s">
        <v>527</v>
      </c>
      <c r="AY74" s="63" t="s">
        <v>527</v>
      </c>
      <c r="AZ74" s="63" t="s">
        <v>523</v>
      </c>
    </row>
    <row r="75" spans="19:52" x14ac:dyDescent="0.2">
      <c r="U75" s="34" t="s">
        <v>432</v>
      </c>
      <c r="W75" s="63" t="s">
        <v>493</v>
      </c>
      <c r="Y75" s="63" t="s">
        <v>150</v>
      </c>
      <c r="AX75" s="63" t="s">
        <v>528</v>
      </c>
      <c r="AY75" s="63" t="s">
        <v>528</v>
      </c>
      <c r="AZ75" s="63" t="s">
        <v>524</v>
      </c>
    </row>
    <row r="76" spans="19:52" x14ac:dyDescent="0.2">
      <c r="U76" s="34" t="s">
        <v>433</v>
      </c>
      <c r="W76" s="63" t="s">
        <v>483</v>
      </c>
      <c r="Y76" s="63" t="s">
        <v>151</v>
      </c>
      <c r="AX76" s="63" t="s">
        <v>529</v>
      </c>
      <c r="AY76" s="63" t="s">
        <v>529</v>
      </c>
      <c r="AZ76" s="63" t="s">
        <v>525</v>
      </c>
    </row>
    <row r="77" spans="19:52" x14ac:dyDescent="0.2">
      <c r="U77" s="34" t="s">
        <v>434</v>
      </c>
      <c r="W77" s="63" t="s">
        <v>170</v>
      </c>
      <c r="Y77" s="63" t="s">
        <v>152</v>
      </c>
      <c r="AX77" s="63" t="s">
        <v>530</v>
      </c>
      <c r="AY77" s="63" t="s">
        <v>530</v>
      </c>
      <c r="AZ77" s="63" t="s">
        <v>526</v>
      </c>
    </row>
    <row r="78" spans="19:52" x14ac:dyDescent="0.2">
      <c r="U78" s="34" t="s">
        <v>435</v>
      </c>
      <c r="W78" s="63" t="s">
        <v>494</v>
      </c>
      <c r="Y78" s="63" t="s">
        <v>153</v>
      </c>
      <c r="AX78" s="63" t="s">
        <v>531</v>
      </c>
      <c r="AY78" s="63" t="s">
        <v>531</v>
      </c>
      <c r="AZ78" s="63" t="s">
        <v>527</v>
      </c>
    </row>
    <row r="79" spans="19:52" x14ac:dyDescent="0.2">
      <c r="U79" s="34" t="s">
        <v>436</v>
      </c>
      <c r="W79" s="63" t="s">
        <v>484</v>
      </c>
      <c r="Y79" s="63" t="s">
        <v>154</v>
      </c>
      <c r="AX79" s="63" t="s">
        <v>532</v>
      </c>
      <c r="AY79" s="63" t="s">
        <v>532</v>
      </c>
      <c r="AZ79" s="63" t="s">
        <v>528</v>
      </c>
    </row>
    <row r="80" spans="19:52" x14ac:dyDescent="0.2">
      <c r="U80" s="34" t="s">
        <v>437</v>
      </c>
      <c r="Y80" s="63" t="s">
        <v>155</v>
      </c>
      <c r="AX80" s="63" t="s">
        <v>533</v>
      </c>
      <c r="AY80" s="63" t="s">
        <v>533</v>
      </c>
      <c r="AZ80" s="63" t="s">
        <v>529</v>
      </c>
    </row>
    <row r="81" spans="21:52" x14ac:dyDescent="0.2">
      <c r="U81" s="34" t="s">
        <v>438</v>
      </c>
      <c r="Y81" s="63" t="s">
        <v>207</v>
      </c>
      <c r="AX81" s="63" t="s">
        <v>534</v>
      </c>
      <c r="AY81" s="63" t="s">
        <v>534</v>
      </c>
      <c r="AZ81" s="63" t="s">
        <v>530</v>
      </c>
    </row>
    <row r="82" spans="21:52" x14ac:dyDescent="0.2">
      <c r="U82" s="34" t="s">
        <v>439</v>
      </c>
      <c r="Y82" s="63" t="s">
        <v>187</v>
      </c>
      <c r="AX82" s="63" t="s">
        <v>535</v>
      </c>
      <c r="AY82" s="63" t="s">
        <v>535</v>
      </c>
      <c r="AZ82" s="63" t="s">
        <v>531</v>
      </c>
    </row>
    <row r="83" spans="21:52" x14ac:dyDescent="0.2">
      <c r="U83" s="34" t="s">
        <v>440</v>
      </c>
      <c r="Y83" s="63" t="s">
        <v>188</v>
      </c>
      <c r="AX83" s="63" t="s">
        <v>536</v>
      </c>
      <c r="AY83" s="63" t="s">
        <v>536</v>
      </c>
      <c r="AZ83" s="63" t="s">
        <v>532</v>
      </c>
    </row>
    <row r="84" spans="21:52" x14ac:dyDescent="0.2">
      <c r="U84" s="34" t="s">
        <v>441</v>
      </c>
      <c r="Y84" s="63" t="s">
        <v>189</v>
      </c>
      <c r="AX84" s="63" t="s">
        <v>537</v>
      </c>
      <c r="AY84" s="63" t="s">
        <v>537</v>
      </c>
      <c r="AZ84" s="63" t="s">
        <v>533</v>
      </c>
    </row>
    <row r="85" spans="21:52" x14ac:dyDescent="0.2">
      <c r="U85" s="34" t="s">
        <v>442</v>
      </c>
      <c r="Y85" s="63" t="s">
        <v>190</v>
      </c>
      <c r="AX85" s="63" t="s">
        <v>538</v>
      </c>
      <c r="AY85" s="63" t="s">
        <v>538</v>
      </c>
      <c r="AZ85" s="63" t="s">
        <v>534</v>
      </c>
    </row>
    <row r="86" spans="21:52" x14ac:dyDescent="0.2">
      <c r="U86" s="34" t="s">
        <v>443</v>
      </c>
      <c r="Y86" s="63" t="s">
        <v>454</v>
      </c>
      <c r="AX86" s="63" t="s">
        <v>539</v>
      </c>
      <c r="AY86" s="63" t="s">
        <v>539</v>
      </c>
      <c r="AZ86" s="63" t="s">
        <v>535</v>
      </c>
    </row>
    <row r="87" spans="21:52" x14ac:dyDescent="0.2">
      <c r="U87" s="34" t="s">
        <v>444</v>
      </c>
      <c r="Y87" s="63" t="s">
        <v>191</v>
      </c>
      <c r="AX87" s="63" t="s">
        <v>540</v>
      </c>
      <c r="AY87" s="63" t="s">
        <v>540</v>
      </c>
      <c r="AZ87" s="63" t="s">
        <v>536</v>
      </c>
    </row>
    <row r="88" spans="21:52" x14ac:dyDescent="0.2">
      <c r="U88" s="34" t="s">
        <v>445</v>
      </c>
      <c r="Y88" s="63" t="s">
        <v>156</v>
      </c>
      <c r="AX88" s="63" t="s">
        <v>541</v>
      </c>
      <c r="AY88" s="63" t="s">
        <v>541</v>
      </c>
      <c r="AZ88" s="63" t="s">
        <v>537</v>
      </c>
    </row>
    <row r="89" spans="21:52" x14ac:dyDescent="0.2">
      <c r="U89" s="34" t="s">
        <v>446</v>
      </c>
      <c r="Y89" s="63" t="s">
        <v>157</v>
      </c>
      <c r="AX89" s="63" t="s">
        <v>542</v>
      </c>
      <c r="AY89" s="63" t="s">
        <v>542</v>
      </c>
      <c r="AZ89" s="63" t="s">
        <v>538</v>
      </c>
    </row>
    <row r="90" spans="21:52" x14ac:dyDescent="0.2">
      <c r="U90" s="34" t="s">
        <v>447</v>
      </c>
      <c r="Y90" s="63" t="s">
        <v>158</v>
      </c>
      <c r="AX90" s="63" t="s">
        <v>543</v>
      </c>
      <c r="AY90" s="63" t="s">
        <v>543</v>
      </c>
      <c r="AZ90" s="63" t="s">
        <v>539</v>
      </c>
    </row>
    <row r="91" spans="21:52" x14ac:dyDescent="0.2">
      <c r="U91" s="34" t="s">
        <v>448</v>
      </c>
      <c r="Y91" s="63" t="s">
        <v>159</v>
      </c>
      <c r="AX91" s="63" t="s">
        <v>544</v>
      </c>
      <c r="AY91" s="63" t="s">
        <v>544</v>
      </c>
      <c r="AZ91" s="63" t="s">
        <v>540</v>
      </c>
    </row>
    <row r="92" spans="21:52" x14ac:dyDescent="0.2">
      <c r="U92" s="34" t="s">
        <v>449</v>
      </c>
      <c r="Y92" s="63" t="s">
        <v>160</v>
      </c>
      <c r="AX92" s="63" t="s">
        <v>545</v>
      </c>
      <c r="AY92" s="63" t="s">
        <v>545</v>
      </c>
      <c r="AZ92" s="63" t="s">
        <v>541</v>
      </c>
    </row>
    <row r="93" spans="21:52" x14ac:dyDescent="0.2">
      <c r="U93" s="34" t="s">
        <v>613</v>
      </c>
      <c r="Y93" s="63" t="s">
        <v>161</v>
      </c>
      <c r="AX93" s="63" t="s">
        <v>546</v>
      </c>
      <c r="AY93" s="63" t="s">
        <v>546</v>
      </c>
      <c r="AZ93" s="63" t="s">
        <v>542</v>
      </c>
    </row>
    <row r="94" spans="21:52" x14ac:dyDescent="0.2">
      <c r="U94" s="34" t="s">
        <v>614</v>
      </c>
      <c r="Y94" s="63" t="s">
        <v>208</v>
      </c>
      <c r="AX94" s="63" t="s">
        <v>547</v>
      </c>
      <c r="AY94" s="63" t="s">
        <v>547</v>
      </c>
      <c r="AZ94" s="63" t="s">
        <v>543</v>
      </c>
    </row>
    <row r="95" spans="21:52" x14ac:dyDescent="0.2">
      <c r="U95" s="34" t="s">
        <v>615</v>
      </c>
      <c r="Y95" s="63" t="s">
        <v>192</v>
      </c>
      <c r="AX95" s="63" t="s">
        <v>548</v>
      </c>
      <c r="AY95" s="63" t="s">
        <v>548</v>
      </c>
      <c r="AZ95" s="63" t="s">
        <v>544</v>
      </c>
    </row>
    <row r="96" spans="21:52" x14ac:dyDescent="0.2">
      <c r="U96" s="34" t="s">
        <v>616</v>
      </c>
      <c r="Y96" s="63" t="s">
        <v>193</v>
      </c>
      <c r="AX96" s="63" t="s">
        <v>549</v>
      </c>
      <c r="AY96" s="63" t="s">
        <v>549</v>
      </c>
      <c r="AZ96" s="63" t="s">
        <v>545</v>
      </c>
    </row>
    <row r="97" spans="21:52" x14ac:dyDescent="0.2">
      <c r="U97" s="34" t="s">
        <v>617</v>
      </c>
      <c r="Y97" s="63" t="s">
        <v>194</v>
      </c>
      <c r="AX97" s="63" t="s">
        <v>550</v>
      </c>
      <c r="AY97" s="63" t="s">
        <v>550</v>
      </c>
      <c r="AZ97" s="63" t="s">
        <v>546</v>
      </c>
    </row>
    <row r="98" spans="21:52" x14ac:dyDescent="0.2">
      <c r="U98" s="34" t="s">
        <v>618</v>
      </c>
      <c r="Y98" s="63" t="s">
        <v>195</v>
      </c>
      <c r="AX98" s="63" t="s">
        <v>551</v>
      </c>
      <c r="AY98" s="63" t="s">
        <v>551</v>
      </c>
      <c r="AZ98" s="63" t="s">
        <v>547</v>
      </c>
    </row>
    <row r="99" spans="21:52" x14ac:dyDescent="0.2">
      <c r="U99" s="34" t="s">
        <v>619</v>
      </c>
      <c r="Y99" s="63" t="s">
        <v>451</v>
      </c>
      <c r="AX99" s="63" t="s">
        <v>552</v>
      </c>
      <c r="AY99" s="63" t="s">
        <v>552</v>
      </c>
      <c r="AZ99" s="63" t="s">
        <v>548</v>
      </c>
    </row>
    <row r="100" spans="21:52" x14ac:dyDescent="0.2">
      <c r="U100" s="34" t="s">
        <v>620</v>
      </c>
      <c r="Y100" s="63" t="s">
        <v>196</v>
      </c>
      <c r="AX100" s="63" t="s">
        <v>553</v>
      </c>
      <c r="AY100" s="63" t="s">
        <v>553</v>
      </c>
      <c r="AZ100" s="63" t="s">
        <v>549</v>
      </c>
    </row>
    <row r="101" spans="21:52" x14ac:dyDescent="0.2">
      <c r="Y101" s="63" t="s">
        <v>162</v>
      </c>
      <c r="AX101" s="63" t="s">
        <v>554</v>
      </c>
      <c r="AY101" s="63" t="s">
        <v>554</v>
      </c>
      <c r="AZ101" s="63" t="s">
        <v>550</v>
      </c>
    </row>
    <row r="102" spans="21:52" x14ac:dyDescent="0.2">
      <c r="Y102" s="63" t="s">
        <v>163</v>
      </c>
      <c r="AX102" s="63" t="s">
        <v>555</v>
      </c>
      <c r="AY102" s="63" t="s">
        <v>555</v>
      </c>
      <c r="AZ102" s="63" t="s">
        <v>551</v>
      </c>
    </row>
    <row r="103" spans="21:52" x14ac:dyDescent="0.2">
      <c r="Y103" s="63" t="s">
        <v>164</v>
      </c>
      <c r="AX103" s="63" t="s">
        <v>556</v>
      </c>
      <c r="AY103" s="63" t="s">
        <v>556</v>
      </c>
      <c r="AZ103" s="63" t="s">
        <v>552</v>
      </c>
    </row>
    <row r="104" spans="21:52" x14ac:dyDescent="0.2">
      <c r="Y104" s="63" t="s">
        <v>165</v>
      </c>
      <c r="AX104" s="63" t="s">
        <v>557</v>
      </c>
      <c r="AY104" s="63" t="s">
        <v>557</v>
      </c>
      <c r="AZ104" s="63" t="s">
        <v>553</v>
      </c>
    </row>
    <row r="105" spans="21:52" x14ac:dyDescent="0.2">
      <c r="Y105" s="63" t="s">
        <v>166</v>
      </c>
      <c r="AX105" s="63" t="s">
        <v>558</v>
      </c>
      <c r="AY105" s="63" t="s">
        <v>558</v>
      </c>
      <c r="AZ105" s="63" t="s">
        <v>554</v>
      </c>
    </row>
    <row r="106" spans="21:52" x14ac:dyDescent="0.2">
      <c r="Y106" s="63" t="s">
        <v>167</v>
      </c>
      <c r="AX106" s="63" t="s">
        <v>559</v>
      </c>
      <c r="AY106" s="63" t="s">
        <v>559</v>
      </c>
      <c r="AZ106" s="63" t="s">
        <v>555</v>
      </c>
    </row>
    <row r="107" spans="21:52" x14ac:dyDescent="0.2">
      <c r="Y107" s="63" t="s">
        <v>168</v>
      </c>
      <c r="AX107" s="63" t="s">
        <v>560</v>
      </c>
      <c r="AY107" s="63" t="s">
        <v>560</v>
      </c>
      <c r="AZ107" s="63" t="s">
        <v>556</v>
      </c>
    </row>
    <row r="108" spans="21:52" x14ac:dyDescent="0.2">
      <c r="Y108" s="63" t="s">
        <v>209</v>
      </c>
      <c r="AX108" s="63" t="s">
        <v>561</v>
      </c>
      <c r="AY108" s="63" t="s">
        <v>561</v>
      </c>
      <c r="AZ108" s="63" t="s">
        <v>557</v>
      </c>
    </row>
    <row r="109" spans="21:52" x14ac:dyDescent="0.2">
      <c r="Y109" s="63" t="s">
        <v>490</v>
      </c>
      <c r="AX109" s="63" t="s">
        <v>562</v>
      </c>
      <c r="AY109" s="63" t="s">
        <v>562</v>
      </c>
      <c r="AZ109" s="63" t="s">
        <v>558</v>
      </c>
    </row>
    <row r="110" spans="21:52" x14ac:dyDescent="0.2">
      <c r="Y110" s="63" t="s">
        <v>491</v>
      </c>
      <c r="AX110" s="63" t="s">
        <v>563</v>
      </c>
      <c r="AY110" s="63" t="s">
        <v>563</v>
      </c>
      <c r="AZ110" s="63" t="s">
        <v>559</v>
      </c>
    </row>
    <row r="111" spans="21:52" x14ac:dyDescent="0.2">
      <c r="Y111" s="63" t="s">
        <v>169</v>
      </c>
      <c r="AX111" s="63" t="s">
        <v>564</v>
      </c>
      <c r="AY111" s="63" t="s">
        <v>564</v>
      </c>
      <c r="AZ111" s="63" t="s">
        <v>560</v>
      </c>
    </row>
    <row r="112" spans="21:52" x14ac:dyDescent="0.2">
      <c r="Y112" s="63" t="s">
        <v>481</v>
      </c>
      <c r="AX112" s="63" t="s">
        <v>565</v>
      </c>
      <c r="AY112" s="63" t="s">
        <v>565</v>
      </c>
      <c r="AZ112" s="63" t="s">
        <v>561</v>
      </c>
    </row>
    <row r="113" spans="25:52" x14ac:dyDescent="0.2">
      <c r="Y113" s="63" t="s">
        <v>495</v>
      </c>
      <c r="AX113" s="63" t="s">
        <v>566</v>
      </c>
      <c r="AY113" s="63" t="s">
        <v>566</v>
      </c>
      <c r="AZ113" s="63" t="s">
        <v>562</v>
      </c>
    </row>
    <row r="114" spans="25:52" x14ac:dyDescent="0.2">
      <c r="Y114" s="63" t="s">
        <v>482</v>
      </c>
      <c r="AX114" s="63" t="s">
        <v>567</v>
      </c>
      <c r="AY114" s="63" t="s">
        <v>567</v>
      </c>
      <c r="AZ114" s="63" t="s">
        <v>563</v>
      </c>
    </row>
    <row r="115" spans="25:52" x14ac:dyDescent="0.2">
      <c r="Y115" s="63" t="s">
        <v>483</v>
      </c>
      <c r="AX115" s="63" t="s">
        <v>568</v>
      </c>
      <c r="AY115" s="63" t="s">
        <v>568</v>
      </c>
      <c r="AZ115" s="63" t="s">
        <v>564</v>
      </c>
    </row>
    <row r="116" spans="25:52" x14ac:dyDescent="0.2">
      <c r="Y116" s="63" t="s">
        <v>170</v>
      </c>
      <c r="AX116" s="63" t="s">
        <v>569</v>
      </c>
      <c r="AY116" s="63" t="s">
        <v>569</v>
      </c>
      <c r="AZ116" s="63" t="s">
        <v>565</v>
      </c>
    </row>
    <row r="117" spans="25:52" x14ac:dyDescent="0.2">
      <c r="Y117" s="63" t="s">
        <v>496</v>
      </c>
      <c r="AX117" s="63" t="s">
        <v>570</v>
      </c>
      <c r="AY117" s="63" t="s">
        <v>570</v>
      </c>
      <c r="AZ117" s="63" t="s">
        <v>566</v>
      </c>
    </row>
    <row r="118" spans="25:52" x14ac:dyDescent="0.2">
      <c r="AX118" s="63" t="s">
        <v>571</v>
      </c>
      <c r="AY118" s="63" t="s">
        <v>571</v>
      </c>
      <c r="AZ118" s="63" t="s">
        <v>567</v>
      </c>
    </row>
    <row r="119" spans="25:52" x14ac:dyDescent="0.2">
      <c r="AX119" s="63" t="s">
        <v>572</v>
      </c>
      <c r="AY119" s="63" t="s">
        <v>572</v>
      </c>
      <c r="AZ119" s="63" t="s">
        <v>568</v>
      </c>
    </row>
    <row r="120" spans="25:52" x14ac:dyDescent="0.2">
      <c r="AX120" s="63" t="s">
        <v>573</v>
      </c>
      <c r="AY120" s="63" t="s">
        <v>573</v>
      </c>
      <c r="AZ120" s="63" t="s">
        <v>569</v>
      </c>
    </row>
    <row r="121" spans="25:52" x14ac:dyDescent="0.2">
      <c r="AX121" s="63" t="s">
        <v>574</v>
      </c>
      <c r="AY121" s="63" t="s">
        <v>574</v>
      </c>
      <c r="AZ121" s="63" t="s">
        <v>570</v>
      </c>
    </row>
    <row r="122" spans="25:52" x14ac:dyDescent="0.2">
      <c r="AX122" s="63" t="s">
        <v>575</v>
      </c>
      <c r="AY122" s="63" t="s">
        <v>575</v>
      </c>
      <c r="AZ122" s="63" t="s">
        <v>571</v>
      </c>
    </row>
    <row r="123" spans="25:52" x14ac:dyDescent="0.2">
      <c r="AX123" s="63" t="s">
        <v>576</v>
      </c>
      <c r="AY123" s="63" t="s">
        <v>576</v>
      </c>
      <c r="AZ123" s="63" t="s">
        <v>572</v>
      </c>
    </row>
    <row r="124" spans="25:52" x14ac:dyDescent="0.2">
      <c r="AX124" s="63" t="s">
        <v>577</v>
      </c>
      <c r="AY124" s="63" t="s">
        <v>577</v>
      </c>
      <c r="AZ124" s="63" t="s">
        <v>573</v>
      </c>
    </row>
    <row r="125" spans="25:52" x14ac:dyDescent="0.2">
      <c r="AX125" s="63" t="s">
        <v>578</v>
      </c>
      <c r="AY125" s="63" t="s">
        <v>578</v>
      </c>
      <c r="AZ125" s="63" t="s">
        <v>574</v>
      </c>
    </row>
    <row r="126" spans="25:52" x14ac:dyDescent="0.2">
      <c r="AX126" s="63" t="s">
        <v>579</v>
      </c>
      <c r="AY126" s="63" t="s">
        <v>579</v>
      </c>
      <c r="AZ126" s="63" t="s">
        <v>575</v>
      </c>
    </row>
    <row r="127" spans="25:52" x14ac:dyDescent="0.2">
      <c r="AX127" s="63" t="s">
        <v>580</v>
      </c>
      <c r="AY127" s="63" t="s">
        <v>580</v>
      </c>
      <c r="AZ127" s="63" t="s">
        <v>576</v>
      </c>
    </row>
    <row r="128" spans="25:52" x14ac:dyDescent="0.2">
      <c r="AX128" s="63" t="s">
        <v>581</v>
      </c>
      <c r="AY128" s="63" t="s">
        <v>581</v>
      </c>
      <c r="AZ128" s="63" t="s">
        <v>577</v>
      </c>
    </row>
    <row r="129" spans="50:52" x14ac:dyDescent="0.2">
      <c r="AX129" s="63" t="s">
        <v>582</v>
      </c>
      <c r="AY129" s="63" t="s">
        <v>582</v>
      </c>
      <c r="AZ129" s="63" t="s">
        <v>578</v>
      </c>
    </row>
    <row r="130" spans="50:52" x14ac:dyDescent="0.2">
      <c r="AX130" s="63" t="s">
        <v>583</v>
      </c>
      <c r="AY130" s="63" t="s">
        <v>583</v>
      </c>
      <c r="AZ130" s="63" t="s">
        <v>579</v>
      </c>
    </row>
    <row r="131" spans="50:52" x14ac:dyDescent="0.2">
      <c r="AX131" s="63" t="s">
        <v>584</v>
      </c>
      <c r="AY131" s="63" t="s">
        <v>584</v>
      </c>
      <c r="AZ131" s="63" t="s">
        <v>580</v>
      </c>
    </row>
    <row r="132" spans="50:52" x14ac:dyDescent="0.2">
      <c r="AX132" s="63" t="s">
        <v>585</v>
      </c>
      <c r="AY132" s="63" t="s">
        <v>585</v>
      </c>
      <c r="AZ132" s="63" t="s">
        <v>581</v>
      </c>
    </row>
    <row r="133" spans="50:52" x14ac:dyDescent="0.2">
      <c r="AX133" s="63" t="s">
        <v>586</v>
      </c>
      <c r="AY133" s="63" t="s">
        <v>586</v>
      </c>
      <c r="AZ133" s="63" t="s">
        <v>582</v>
      </c>
    </row>
    <row r="134" spans="50:52" x14ac:dyDescent="0.2">
      <c r="AX134" s="63" t="s">
        <v>587</v>
      </c>
      <c r="AY134" s="63" t="s">
        <v>587</v>
      </c>
      <c r="AZ134" s="63" t="s">
        <v>583</v>
      </c>
    </row>
    <row r="135" spans="50:52" x14ac:dyDescent="0.2">
      <c r="AX135" s="63" t="s">
        <v>588</v>
      </c>
      <c r="AY135" s="63" t="s">
        <v>588</v>
      </c>
      <c r="AZ135" s="63" t="s">
        <v>584</v>
      </c>
    </row>
    <row r="136" spans="50:52" x14ac:dyDescent="0.2">
      <c r="AX136" s="63" t="s">
        <v>589</v>
      </c>
      <c r="AY136" s="63" t="s">
        <v>589</v>
      </c>
      <c r="AZ136" s="63" t="s">
        <v>585</v>
      </c>
    </row>
    <row r="137" spans="50:52" x14ac:dyDescent="0.2">
      <c r="AX137" s="63" t="s">
        <v>590</v>
      </c>
      <c r="AY137" s="63" t="s">
        <v>590</v>
      </c>
      <c r="AZ137" s="63" t="s">
        <v>586</v>
      </c>
    </row>
    <row r="138" spans="50:52" x14ac:dyDescent="0.2">
      <c r="AX138" s="63" t="s">
        <v>591</v>
      </c>
      <c r="AY138" s="63" t="s">
        <v>591</v>
      </c>
      <c r="AZ138" s="63" t="s">
        <v>587</v>
      </c>
    </row>
    <row r="139" spans="50:52" x14ac:dyDescent="0.2">
      <c r="AX139" s="63" t="s">
        <v>592</v>
      </c>
      <c r="AY139" s="63" t="s">
        <v>592</v>
      </c>
      <c r="AZ139" s="63" t="s">
        <v>588</v>
      </c>
    </row>
    <row r="140" spans="50:52" x14ac:dyDescent="0.2">
      <c r="AX140" s="63" t="s">
        <v>593</v>
      </c>
      <c r="AY140" s="63" t="s">
        <v>593</v>
      </c>
      <c r="AZ140" s="63" t="s">
        <v>589</v>
      </c>
    </row>
    <row r="141" spans="50:52" x14ac:dyDescent="0.2">
      <c r="AX141" s="63" t="s">
        <v>594</v>
      </c>
      <c r="AY141" s="63" t="s">
        <v>594</v>
      </c>
      <c r="AZ141" s="63" t="s">
        <v>590</v>
      </c>
    </row>
    <row r="142" spans="50:52" x14ac:dyDescent="0.2">
      <c r="AX142" s="63" t="s">
        <v>595</v>
      </c>
      <c r="AY142" s="63" t="s">
        <v>595</v>
      </c>
      <c r="AZ142" s="63" t="s">
        <v>591</v>
      </c>
    </row>
    <row r="143" spans="50:52" x14ac:dyDescent="0.2">
      <c r="AX143" s="63" t="s">
        <v>596</v>
      </c>
      <c r="AY143" s="63" t="s">
        <v>596</v>
      </c>
      <c r="AZ143" s="63" t="s">
        <v>592</v>
      </c>
    </row>
    <row r="144" spans="50:52" x14ac:dyDescent="0.2">
      <c r="AX144" s="63" t="s">
        <v>597</v>
      </c>
      <c r="AY144" s="63" t="s">
        <v>597</v>
      </c>
      <c r="AZ144" s="63" t="s">
        <v>593</v>
      </c>
    </row>
    <row r="145" spans="50:52" x14ac:dyDescent="0.2">
      <c r="AX145" s="63" t="s">
        <v>598</v>
      </c>
      <c r="AY145" s="63" t="s">
        <v>598</v>
      </c>
      <c r="AZ145" s="63" t="s">
        <v>594</v>
      </c>
    </row>
    <row r="146" spans="50:52" x14ac:dyDescent="0.2">
      <c r="AX146" s="63" t="s">
        <v>599</v>
      </c>
      <c r="AY146" s="63" t="s">
        <v>599</v>
      </c>
      <c r="AZ146" s="63" t="s">
        <v>595</v>
      </c>
    </row>
    <row r="147" spans="50:52" x14ac:dyDescent="0.2">
      <c r="AX147" s="63" t="s">
        <v>600</v>
      </c>
      <c r="AY147" s="63" t="s">
        <v>600</v>
      </c>
      <c r="AZ147" s="63" t="s">
        <v>596</v>
      </c>
    </row>
    <row r="148" spans="50:52" x14ac:dyDescent="0.2">
      <c r="AX148" s="63" t="s">
        <v>601</v>
      </c>
      <c r="AY148" s="63" t="s">
        <v>601</v>
      </c>
      <c r="AZ148" s="63" t="s">
        <v>597</v>
      </c>
    </row>
    <row r="149" spans="50:52" x14ac:dyDescent="0.2">
      <c r="AX149" s="63" t="s">
        <v>602</v>
      </c>
      <c r="AY149" s="63" t="s">
        <v>602</v>
      </c>
      <c r="AZ149" s="63" t="s">
        <v>598</v>
      </c>
    </row>
    <row r="150" spans="50:52" x14ac:dyDescent="0.2">
      <c r="AX150" s="63" t="s">
        <v>603</v>
      </c>
      <c r="AY150" s="63" t="s">
        <v>603</v>
      </c>
      <c r="AZ150" s="63" t="s">
        <v>599</v>
      </c>
    </row>
    <row r="151" spans="50:52" x14ac:dyDescent="0.2">
      <c r="AX151" s="63" t="s">
        <v>604</v>
      </c>
      <c r="AY151" s="63" t="s">
        <v>604</v>
      </c>
      <c r="AZ151" s="63" t="s">
        <v>600</v>
      </c>
    </row>
    <row r="152" spans="50:52" x14ac:dyDescent="0.2">
      <c r="AX152" s="63" t="s">
        <v>605</v>
      </c>
      <c r="AY152" s="63" t="s">
        <v>605</v>
      </c>
      <c r="AZ152" s="63" t="s">
        <v>601</v>
      </c>
    </row>
    <row r="153" spans="50:52" x14ac:dyDescent="0.2">
      <c r="AX153" s="63" t="s">
        <v>606</v>
      </c>
      <c r="AY153" s="63" t="s">
        <v>606</v>
      </c>
      <c r="AZ153" s="63" t="s">
        <v>602</v>
      </c>
    </row>
    <row r="154" spans="50:52" x14ac:dyDescent="0.2">
      <c r="AX154" s="63" t="s">
        <v>607</v>
      </c>
      <c r="AY154" s="63" t="s">
        <v>607</v>
      </c>
      <c r="AZ154" s="63" t="s">
        <v>603</v>
      </c>
    </row>
    <row r="155" spans="50:52" x14ac:dyDescent="0.2">
      <c r="AX155" s="63" t="s">
        <v>608</v>
      </c>
      <c r="AY155" s="63" t="s">
        <v>608</v>
      </c>
      <c r="AZ155" s="63" t="s">
        <v>604</v>
      </c>
    </row>
    <row r="156" spans="50:52" x14ac:dyDescent="0.2">
      <c r="AX156" s="63" t="s">
        <v>609</v>
      </c>
      <c r="AY156" s="63" t="s">
        <v>609</v>
      </c>
      <c r="AZ156" s="63" t="s">
        <v>605</v>
      </c>
    </row>
    <row r="157" spans="50:52" x14ac:dyDescent="0.2">
      <c r="AX157" s="63" t="s">
        <v>610</v>
      </c>
      <c r="AY157" s="63" t="s">
        <v>610</v>
      </c>
      <c r="AZ157" s="63" t="s">
        <v>606</v>
      </c>
    </row>
    <row r="158" spans="50:52" x14ac:dyDescent="0.2">
      <c r="AX158" s="63" t="s">
        <v>611</v>
      </c>
      <c r="AY158" s="63" t="s">
        <v>611</v>
      </c>
      <c r="AZ158" s="63" t="s">
        <v>607</v>
      </c>
    </row>
    <row r="159" spans="50:52" x14ac:dyDescent="0.2">
      <c r="AX159" s="63" t="s">
        <v>612</v>
      </c>
      <c r="AY159" s="63" t="s">
        <v>612</v>
      </c>
      <c r="AZ159" s="63" t="s">
        <v>608</v>
      </c>
    </row>
    <row r="160" spans="50:52" x14ac:dyDescent="0.2">
      <c r="AZ160" s="63" t="s">
        <v>609</v>
      </c>
    </row>
    <row r="161" spans="52:52" x14ac:dyDescent="0.2">
      <c r="AZ161" s="63" t="s">
        <v>610</v>
      </c>
    </row>
    <row r="162" spans="52:52" x14ac:dyDescent="0.2">
      <c r="AZ162" s="63" t="s">
        <v>611</v>
      </c>
    </row>
    <row r="163" spans="52:52" x14ac:dyDescent="0.2">
      <c r="AZ163" s="63" t="s">
        <v>612</v>
      </c>
    </row>
  </sheetData>
  <sortState xmlns:xlrd2="http://schemas.microsoft.com/office/spreadsheetml/2017/richdata2" ref="AU2:AV59">
    <sortCondition ref="AU2:AU59"/>
  </sortState>
  <phoneticPr fontId="3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B162"/>
  <sheetViews>
    <sheetView workbookViewId="0">
      <selection activeCell="C2" sqref="C2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hidden="1" customWidth="1"/>
    <col min="5" max="6" width="10.5" style="1" customWidth="1"/>
    <col min="7" max="7" width="10.5" style="1" hidden="1" customWidth="1"/>
    <col min="8" max="8" width="10.5" style="1" customWidth="1"/>
    <col min="9" max="14" width="10.5" style="1" hidden="1" customWidth="1"/>
    <col min="15" max="16" width="10.5" style="1" customWidth="1"/>
    <col min="17" max="20" width="10.5" style="1" hidden="1" customWidth="1"/>
    <col min="21" max="22" width="10.5" style="1" customWidth="1"/>
    <col min="23" max="24" width="7.5" style="1" customWidth="1"/>
    <col min="25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F1" s="8" t="s">
        <v>22</v>
      </c>
    </row>
    <row r="2" spans="2:27" ht="42.75" customHeight="1" x14ac:dyDescent="0.3">
      <c r="C2" s="15"/>
      <c r="F2" s="8" t="s">
        <v>24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17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4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10"/>
      <c r="P61" s="10"/>
      <c r="Q61" s="26"/>
      <c r="R61" s="26"/>
      <c r="S61" s="26"/>
      <c r="T61" s="26"/>
      <c r="U61" s="10"/>
      <c r="V61" s="27"/>
      <c r="W61" s="27"/>
      <c r="X61" s="26"/>
      <c r="Y61" s="26"/>
      <c r="Z61" s="26"/>
      <c r="AA61" s="28"/>
    </row>
    <row r="62" spans="2:27" ht="30" customHeight="1" thickBot="1" x14ac:dyDescent="0.25">
      <c r="B62" s="18">
        <v>52</v>
      </c>
      <c r="C62" s="25"/>
      <c r="D62" s="26"/>
      <c r="E62" s="26"/>
      <c r="F62" s="26"/>
      <c r="G62" s="26"/>
      <c r="H62" s="26"/>
      <c r="I62" s="26"/>
      <c r="J62" s="26"/>
      <c r="K62" s="10"/>
      <c r="L62" s="26"/>
      <c r="M62" s="26"/>
      <c r="N62" s="26"/>
      <c r="O62" s="10"/>
      <c r="P62" s="10"/>
      <c r="Q62" s="26"/>
      <c r="R62" s="26"/>
      <c r="S62" s="26"/>
      <c r="T62" s="26"/>
      <c r="U62" s="10"/>
      <c r="V62" s="27"/>
      <c r="W62" s="27"/>
      <c r="X62" s="26"/>
      <c r="Y62" s="26"/>
      <c r="Z62" s="26"/>
      <c r="AA62" s="28"/>
    </row>
    <row r="63" spans="2:27" ht="30" customHeight="1" thickBot="1" x14ac:dyDescent="0.25">
      <c r="B63" s="18">
        <v>53</v>
      </c>
      <c r="C63" s="25"/>
      <c r="D63" s="26"/>
      <c r="E63" s="26"/>
      <c r="F63" s="26"/>
      <c r="G63" s="26"/>
      <c r="H63" s="26"/>
      <c r="I63" s="26"/>
      <c r="J63" s="26"/>
      <c r="K63" s="10"/>
      <c r="L63" s="26"/>
      <c r="M63" s="26"/>
      <c r="N63" s="26"/>
      <c r="O63" s="10"/>
      <c r="P63" s="10"/>
      <c r="Q63" s="26"/>
      <c r="R63" s="26"/>
      <c r="S63" s="26"/>
      <c r="T63" s="26"/>
      <c r="U63" s="10"/>
      <c r="V63" s="27"/>
      <c r="W63" s="27"/>
      <c r="X63" s="26"/>
      <c r="Y63" s="26"/>
      <c r="Z63" s="26"/>
      <c r="AA63" s="28"/>
    </row>
    <row r="64" spans="2:27" ht="30" customHeight="1" thickBot="1" x14ac:dyDescent="0.25">
      <c r="B64" s="18">
        <v>54</v>
      </c>
      <c r="C64" s="25"/>
      <c r="D64" s="26"/>
      <c r="E64" s="26"/>
      <c r="F64" s="26"/>
      <c r="G64" s="26"/>
      <c r="H64" s="26"/>
      <c r="I64" s="26"/>
      <c r="J64" s="26"/>
      <c r="K64" s="10"/>
      <c r="L64" s="26"/>
      <c r="M64" s="26"/>
      <c r="N64" s="26"/>
      <c r="O64" s="10"/>
      <c r="P64" s="10"/>
      <c r="Q64" s="26"/>
      <c r="R64" s="26"/>
      <c r="S64" s="26"/>
      <c r="T64" s="26"/>
      <c r="U64" s="10"/>
      <c r="V64" s="27"/>
      <c r="W64" s="27"/>
      <c r="X64" s="26"/>
      <c r="Y64" s="26"/>
      <c r="Z64" s="26"/>
      <c r="AA64" s="28"/>
    </row>
    <row r="65" spans="2:27" ht="30" customHeight="1" thickBot="1" x14ac:dyDescent="0.25">
      <c r="B65" s="18">
        <v>55</v>
      </c>
      <c r="C65" s="25"/>
      <c r="D65" s="26"/>
      <c r="E65" s="26"/>
      <c r="F65" s="26"/>
      <c r="G65" s="26"/>
      <c r="H65" s="26"/>
      <c r="I65" s="26"/>
      <c r="J65" s="26"/>
      <c r="K65" s="10"/>
      <c r="L65" s="26"/>
      <c r="M65" s="26"/>
      <c r="N65" s="26"/>
      <c r="O65" s="10"/>
      <c r="P65" s="10"/>
      <c r="Q65" s="26"/>
      <c r="R65" s="26"/>
      <c r="S65" s="26"/>
      <c r="T65" s="26"/>
      <c r="U65" s="10"/>
      <c r="V65" s="27"/>
      <c r="W65" s="27"/>
      <c r="X65" s="26"/>
      <c r="Y65" s="26"/>
      <c r="Z65" s="26"/>
      <c r="AA65" s="28"/>
    </row>
    <row r="66" spans="2:27" ht="30" customHeight="1" thickBot="1" x14ac:dyDescent="0.25">
      <c r="B66" s="18">
        <v>56</v>
      </c>
      <c r="C66" s="25"/>
      <c r="D66" s="26"/>
      <c r="E66" s="26"/>
      <c r="F66" s="26"/>
      <c r="G66" s="26"/>
      <c r="H66" s="26"/>
      <c r="I66" s="26"/>
      <c r="J66" s="26"/>
      <c r="K66" s="10"/>
      <c r="L66" s="26"/>
      <c r="M66" s="26"/>
      <c r="N66" s="26"/>
      <c r="O66" s="10"/>
      <c r="P66" s="10"/>
      <c r="Q66" s="26"/>
      <c r="R66" s="26"/>
      <c r="S66" s="26"/>
      <c r="T66" s="26"/>
      <c r="U66" s="10"/>
      <c r="V66" s="27"/>
      <c r="W66" s="27"/>
      <c r="X66" s="26"/>
      <c r="Y66" s="26"/>
      <c r="Z66" s="26"/>
      <c r="AA66" s="28"/>
    </row>
    <row r="67" spans="2:27" ht="30" customHeight="1" thickBot="1" x14ac:dyDescent="0.25">
      <c r="B67" s="18">
        <v>57</v>
      </c>
      <c r="C67" s="25"/>
      <c r="D67" s="26"/>
      <c r="E67" s="26"/>
      <c r="F67" s="26"/>
      <c r="G67" s="26"/>
      <c r="H67" s="26"/>
      <c r="I67" s="26"/>
      <c r="J67" s="26"/>
      <c r="K67" s="10"/>
      <c r="L67" s="26"/>
      <c r="M67" s="26"/>
      <c r="N67" s="26"/>
      <c r="O67" s="10"/>
      <c r="P67" s="10"/>
      <c r="Q67" s="26"/>
      <c r="R67" s="26"/>
      <c r="S67" s="26"/>
      <c r="T67" s="26"/>
      <c r="U67" s="10"/>
      <c r="V67" s="27"/>
      <c r="W67" s="27"/>
      <c r="X67" s="26"/>
      <c r="Y67" s="26"/>
      <c r="Z67" s="26"/>
      <c r="AA67" s="28"/>
    </row>
    <row r="68" spans="2:27" ht="30" customHeight="1" thickBot="1" x14ac:dyDescent="0.25">
      <c r="B68" s="18">
        <v>58</v>
      </c>
      <c r="C68" s="25"/>
      <c r="D68" s="26"/>
      <c r="E68" s="26"/>
      <c r="F68" s="26"/>
      <c r="G68" s="26"/>
      <c r="H68" s="26"/>
      <c r="I68" s="26"/>
      <c r="J68" s="26"/>
      <c r="K68" s="10"/>
      <c r="L68" s="26"/>
      <c r="M68" s="26"/>
      <c r="N68" s="26"/>
      <c r="O68" s="10"/>
      <c r="P68" s="10"/>
      <c r="Q68" s="26"/>
      <c r="R68" s="26"/>
      <c r="S68" s="26"/>
      <c r="T68" s="26"/>
      <c r="U68" s="10"/>
      <c r="V68" s="27"/>
      <c r="W68" s="27"/>
      <c r="X68" s="26"/>
      <c r="Y68" s="26"/>
      <c r="Z68" s="26"/>
      <c r="AA68" s="28"/>
    </row>
    <row r="69" spans="2:27" ht="30" customHeight="1" thickBot="1" x14ac:dyDescent="0.25">
      <c r="B69" s="18">
        <v>59</v>
      </c>
      <c r="C69" s="25"/>
      <c r="D69" s="26"/>
      <c r="E69" s="26"/>
      <c r="F69" s="26"/>
      <c r="G69" s="26"/>
      <c r="H69" s="26"/>
      <c r="I69" s="26"/>
      <c r="J69" s="26"/>
      <c r="K69" s="10"/>
      <c r="L69" s="26"/>
      <c r="M69" s="26"/>
      <c r="N69" s="26"/>
      <c r="O69" s="10"/>
      <c r="P69" s="10"/>
      <c r="Q69" s="26"/>
      <c r="R69" s="26"/>
      <c r="S69" s="26"/>
      <c r="T69" s="26"/>
      <c r="U69" s="10"/>
      <c r="V69" s="27"/>
      <c r="W69" s="27"/>
      <c r="X69" s="26"/>
      <c r="Y69" s="26"/>
      <c r="Z69" s="26"/>
      <c r="AA69" s="28"/>
    </row>
    <row r="70" spans="2:27" ht="30" customHeight="1" thickBot="1" x14ac:dyDescent="0.25">
      <c r="B70" s="18">
        <v>60</v>
      </c>
      <c r="C70" s="25"/>
      <c r="D70" s="26"/>
      <c r="E70" s="26"/>
      <c r="F70" s="26"/>
      <c r="G70" s="26"/>
      <c r="H70" s="26"/>
      <c r="I70" s="26"/>
      <c r="J70" s="26"/>
      <c r="K70" s="10"/>
      <c r="L70" s="26"/>
      <c r="M70" s="26"/>
      <c r="N70" s="26"/>
      <c r="O70" s="10"/>
      <c r="P70" s="10"/>
      <c r="Q70" s="26"/>
      <c r="R70" s="26"/>
      <c r="S70" s="26"/>
      <c r="T70" s="26"/>
      <c r="U70" s="10"/>
      <c r="V70" s="27"/>
      <c r="W70" s="27"/>
      <c r="X70" s="26"/>
      <c r="Y70" s="26"/>
      <c r="Z70" s="26"/>
      <c r="AA70" s="28"/>
    </row>
    <row r="71" spans="2:27" ht="30" customHeight="1" thickBot="1" x14ac:dyDescent="0.25">
      <c r="B71" s="18">
        <v>61</v>
      </c>
      <c r="C71" s="25"/>
      <c r="D71" s="26"/>
      <c r="E71" s="26"/>
      <c r="F71" s="26"/>
      <c r="G71" s="26"/>
      <c r="H71" s="26"/>
      <c r="I71" s="26"/>
      <c r="J71" s="26"/>
      <c r="K71" s="10"/>
      <c r="L71" s="26"/>
      <c r="M71" s="26"/>
      <c r="N71" s="26"/>
      <c r="O71" s="10"/>
      <c r="P71" s="10"/>
      <c r="Q71" s="26"/>
      <c r="R71" s="26"/>
      <c r="S71" s="26"/>
      <c r="T71" s="26"/>
      <c r="U71" s="10"/>
      <c r="V71" s="27"/>
      <c r="W71" s="27"/>
      <c r="X71" s="26"/>
      <c r="Y71" s="26"/>
      <c r="Z71" s="26"/>
      <c r="AA71" s="28"/>
    </row>
    <row r="72" spans="2:27" ht="30" customHeight="1" thickBot="1" x14ac:dyDescent="0.25">
      <c r="B72" s="18">
        <v>62</v>
      </c>
      <c r="C72" s="25"/>
      <c r="D72" s="26"/>
      <c r="E72" s="26"/>
      <c r="F72" s="26"/>
      <c r="G72" s="26"/>
      <c r="H72" s="26"/>
      <c r="I72" s="26"/>
      <c r="J72" s="26"/>
      <c r="K72" s="10"/>
      <c r="L72" s="26"/>
      <c r="M72" s="26"/>
      <c r="N72" s="26"/>
      <c r="O72" s="10"/>
      <c r="P72" s="10"/>
      <c r="Q72" s="26"/>
      <c r="R72" s="26"/>
      <c r="S72" s="26"/>
      <c r="T72" s="26"/>
      <c r="U72" s="10"/>
      <c r="V72" s="27"/>
      <c r="W72" s="27"/>
      <c r="X72" s="26"/>
      <c r="Y72" s="26"/>
      <c r="Z72" s="26"/>
      <c r="AA72" s="28"/>
    </row>
    <row r="73" spans="2:27" ht="30" customHeight="1" thickBot="1" x14ac:dyDescent="0.25">
      <c r="B73" s="18">
        <v>63</v>
      </c>
      <c r="C73" s="25"/>
      <c r="D73" s="26"/>
      <c r="E73" s="26"/>
      <c r="F73" s="26"/>
      <c r="G73" s="26"/>
      <c r="H73" s="26"/>
      <c r="I73" s="26"/>
      <c r="J73" s="26"/>
      <c r="K73" s="10"/>
      <c r="L73" s="26"/>
      <c r="M73" s="26"/>
      <c r="N73" s="26"/>
      <c r="O73" s="10"/>
      <c r="P73" s="10"/>
      <c r="Q73" s="26"/>
      <c r="R73" s="26"/>
      <c r="S73" s="26"/>
      <c r="T73" s="26"/>
      <c r="U73" s="10"/>
      <c r="V73" s="27"/>
      <c r="W73" s="27"/>
      <c r="X73" s="26"/>
      <c r="Y73" s="26"/>
      <c r="Z73" s="26"/>
      <c r="AA73" s="28"/>
    </row>
    <row r="74" spans="2:27" ht="30" customHeight="1" thickBot="1" x14ac:dyDescent="0.25">
      <c r="B74" s="18">
        <v>64</v>
      </c>
      <c r="C74" s="25"/>
      <c r="D74" s="26"/>
      <c r="E74" s="26"/>
      <c r="F74" s="26"/>
      <c r="G74" s="26"/>
      <c r="H74" s="26"/>
      <c r="I74" s="26"/>
      <c r="J74" s="26"/>
      <c r="K74" s="10"/>
      <c r="L74" s="26"/>
      <c r="M74" s="26"/>
      <c r="N74" s="26"/>
      <c r="O74" s="10"/>
      <c r="P74" s="10"/>
      <c r="Q74" s="26"/>
      <c r="R74" s="26"/>
      <c r="S74" s="26"/>
      <c r="T74" s="26"/>
      <c r="U74" s="10"/>
      <c r="V74" s="27"/>
      <c r="W74" s="27"/>
      <c r="X74" s="26"/>
      <c r="Y74" s="26"/>
      <c r="Z74" s="26"/>
      <c r="AA74" s="28"/>
    </row>
    <row r="75" spans="2:27" ht="30" customHeight="1" thickBot="1" x14ac:dyDescent="0.25">
      <c r="B75" s="18">
        <v>65</v>
      </c>
      <c r="C75" s="25"/>
      <c r="D75" s="26"/>
      <c r="E75" s="26"/>
      <c r="F75" s="26"/>
      <c r="G75" s="26"/>
      <c r="H75" s="26"/>
      <c r="I75" s="26"/>
      <c r="J75" s="26"/>
      <c r="K75" s="10"/>
      <c r="L75" s="26"/>
      <c r="M75" s="26"/>
      <c r="N75" s="26"/>
      <c r="O75" s="10"/>
      <c r="P75" s="10"/>
      <c r="Q75" s="26"/>
      <c r="R75" s="26"/>
      <c r="S75" s="26"/>
      <c r="T75" s="26"/>
      <c r="U75" s="10"/>
      <c r="V75" s="27"/>
      <c r="W75" s="27"/>
      <c r="X75" s="26"/>
      <c r="Y75" s="26"/>
      <c r="Z75" s="26"/>
      <c r="AA75" s="28"/>
    </row>
    <row r="76" spans="2:27" ht="30" customHeight="1" thickBot="1" x14ac:dyDescent="0.25">
      <c r="B76" s="18">
        <v>66</v>
      </c>
      <c r="C76" s="25"/>
      <c r="D76" s="26"/>
      <c r="E76" s="26"/>
      <c r="F76" s="26"/>
      <c r="G76" s="26"/>
      <c r="H76" s="26"/>
      <c r="I76" s="26"/>
      <c r="J76" s="26"/>
      <c r="K76" s="10"/>
      <c r="L76" s="26"/>
      <c r="M76" s="26"/>
      <c r="N76" s="26"/>
      <c r="O76" s="10"/>
      <c r="P76" s="10"/>
      <c r="Q76" s="26"/>
      <c r="R76" s="26"/>
      <c r="S76" s="26"/>
      <c r="T76" s="26"/>
      <c r="U76" s="10"/>
      <c r="V76" s="27"/>
      <c r="W76" s="27"/>
      <c r="X76" s="26"/>
      <c r="Y76" s="26"/>
      <c r="Z76" s="26"/>
      <c r="AA76" s="28"/>
    </row>
    <row r="77" spans="2:27" ht="30" customHeight="1" thickBot="1" x14ac:dyDescent="0.25">
      <c r="B77" s="18">
        <v>67</v>
      </c>
      <c r="C77" s="25"/>
      <c r="D77" s="26"/>
      <c r="E77" s="26"/>
      <c r="F77" s="26"/>
      <c r="G77" s="26"/>
      <c r="H77" s="26"/>
      <c r="I77" s="26"/>
      <c r="J77" s="26"/>
      <c r="K77" s="10"/>
      <c r="L77" s="26"/>
      <c r="M77" s="26"/>
      <c r="N77" s="26"/>
      <c r="O77" s="10"/>
      <c r="P77" s="10"/>
      <c r="Q77" s="26"/>
      <c r="R77" s="26"/>
      <c r="S77" s="26"/>
      <c r="T77" s="26"/>
      <c r="U77" s="10"/>
      <c r="V77" s="27"/>
      <c r="W77" s="27"/>
      <c r="X77" s="26"/>
      <c r="Y77" s="26"/>
      <c r="Z77" s="26"/>
      <c r="AA77" s="28"/>
    </row>
    <row r="78" spans="2:27" ht="30" customHeight="1" thickBot="1" x14ac:dyDescent="0.25">
      <c r="B78" s="18">
        <v>68</v>
      </c>
      <c r="C78" s="25"/>
      <c r="D78" s="26"/>
      <c r="E78" s="26"/>
      <c r="F78" s="26"/>
      <c r="G78" s="26"/>
      <c r="H78" s="26"/>
      <c r="I78" s="26"/>
      <c r="J78" s="26"/>
      <c r="K78" s="10"/>
      <c r="L78" s="26"/>
      <c r="M78" s="26"/>
      <c r="N78" s="26"/>
      <c r="O78" s="10"/>
      <c r="P78" s="10"/>
      <c r="Q78" s="26"/>
      <c r="R78" s="26"/>
      <c r="S78" s="26"/>
      <c r="T78" s="26"/>
      <c r="U78" s="10"/>
      <c r="V78" s="27"/>
      <c r="W78" s="27"/>
      <c r="X78" s="26"/>
      <c r="Y78" s="26"/>
      <c r="Z78" s="26"/>
      <c r="AA78" s="28"/>
    </row>
    <row r="79" spans="2:27" ht="30" customHeight="1" thickBot="1" x14ac:dyDescent="0.25">
      <c r="B79" s="18">
        <v>69</v>
      </c>
      <c r="C79" s="25"/>
      <c r="D79" s="26"/>
      <c r="E79" s="26"/>
      <c r="F79" s="26"/>
      <c r="G79" s="26"/>
      <c r="H79" s="26"/>
      <c r="I79" s="26"/>
      <c r="J79" s="26"/>
      <c r="K79" s="10"/>
      <c r="L79" s="26"/>
      <c r="M79" s="26"/>
      <c r="N79" s="26"/>
      <c r="O79" s="10"/>
      <c r="P79" s="10"/>
      <c r="Q79" s="26"/>
      <c r="R79" s="26"/>
      <c r="S79" s="26"/>
      <c r="T79" s="26"/>
      <c r="U79" s="10"/>
      <c r="V79" s="27"/>
      <c r="W79" s="27"/>
      <c r="X79" s="26"/>
      <c r="Y79" s="26"/>
      <c r="Z79" s="26"/>
      <c r="AA79" s="28"/>
    </row>
    <row r="80" spans="2:27" ht="30" customHeight="1" thickBot="1" x14ac:dyDescent="0.25">
      <c r="B80" s="18">
        <v>70</v>
      </c>
      <c r="C80" s="25"/>
      <c r="D80" s="26"/>
      <c r="E80" s="26"/>
      <c r="F80" s="26"/>
      <c r="G80" s="26"/>
      <c r="H80" s="26"/>
      <c r="I80" s="26"/>
      <c r="J80" s="26"/>
      <c r="K80" s="10"/>
      <c r="L80" s="26"/>
      <c r="M80" s="26"/>
      <c r="N80" s="26"/>
      <c r="O80" s="10"/>
      <c r="P80" s="10"/>
      <c r="Q80" s="26"/>
      <c r="R80" s="26"/>
      <c r="S80" s="26"/>
      <c r="T80" s="26"/>
      <c r="U80" s="10"/>
      <c r="V80" s="27"/>
      <c r="W80" s="27"/>
      <c r="X80" s="26"/>
      <c r="Y80" s="26"/>
      <c r="Z80" s="26"/>
      <c r="AA80" s="28"/>
    </row>
    <row r="81" spans="2:27" ht="30" customHeight="1" thickBot="1" x14ac:dyDescent="0.25">
      <c r="B81" s="18">
        <v>71</v>
      </c>
      <c r="C81" s="25"/>
      <c r="D81" s="26"/>
      <c r="E81" s="26"/>
      <c r="F81" s="26"/>
      <c r="G81" s="26"/>
      <c r="H81" s="26"/>
      <c r="I81" s="26"/>
      <c r="J81" s="26"/>
      <c r="K81" s="10"/>
      <c r="L81" s="26"/>
      <c r="M81" s="26"/>
      <c r="N81" s="26"/>
      <c r="O81" s="10"/>
      <c r="P81" s="10"/>
      <c r="Q81" s="26"/>
      <c r="R81" s="26"/>
      <c r="S81" s="26"/>
      <c r="T81" s="26"/>
      <c r="U81" s="10"/>
      <c r="V81" s="27"/>
      <c r="W81" s="27"/>
      <c r="X81" s="26"/>
      <c r="Y81" s="26"/>
      <c r="Z81" s="26"/>
      <c r="AA81" s="28"/>
    </row>
    <row r="82" spans="2:27" ht="30" customHeight="1" thickBot="1" x14ac:dyDescent="0.25">
      <c r="B82" s="18">
        <v>72</v>
      </c>
      <c r="C82" s="25"/>
      <c r="D82" s="26"/>
      <c r="E82" s="26"/>
      <c r="F82" s="26"/>
      <c r="G82" s="26"/>
      <c r="H82" s="26"/>
      <c r="I82" s="26"/>
      <c r="J82" s="26"/>
      <c r="K82" s="10"/>
      <c r="L82" s="26"/>
      <c r="M82" s="26"/>
      <c r="N82" s="26"/>
      <c r="O82" s="10"/>
      <c r="P82" s="10"/>
      <c r="Q82" s="26"/>
      <c r="R82" s="26"/>
      <c r="S82" s="26"/>
      <c r="T82" s="26"/>
      <c r="U82" s="10"/>
      <c r="V82" s="27"/>
      <c r="W82" s="27"/>
      <c r="X82" s="26"/>
      <c r="Y82" s="26"/>
      <c r="Z82" s="26"/>
      <c r="AA82" s="28"/>
    </row>
    <row r="83" spans="2:27" ht="30" customHeight="1" thickBot="1" x14ac:dyDescent="0.25">
      <c r="B83" s="18">
        <v>73</v>
      </c>
      <c r="C83" s="25"/>
      <c r="D83" s="26"/>
      <c r="E83" s="26"/>
      <c r="F83" s="26"/>
      <c r="G83" s="26"/>
      <c r="H83" s="26"/>
      <c r="I83" s="26"/>
      <c r="J83" s="26"/>
      <c r="K83" s="10"/>
      <c r="L83" s="26"/>
      <c r="M83" s="26"/>
      <c r="N83" s="26"/>
      <c r="O83" s="10"/>
      <c r="P83" s="10"/>
      <c r="Q83" s="26"/>
      <c r="R83" s="26"/>
      <c r="S83" s="26"/>
      <c r="T83" s="26"/>
      <c r="U83" s="10"/>
      <c r="V83" s="27"/>
      <c r="W83" s="27"/>
      <c r="X83" s="26"/>
      <c r="Y83" s="26"/>
      <c r="Z83" s="26"/>
      <c r="AA83" s="28"/>
    </row>
    <row r="84" spans="2:27" ht="30" customHeight="1" thickBot="1" x14ac:dyDescent="0.25">
      <c r="B84" s="18">
        <v>74</v>
      </c>
      <c r="C84" s="25"/>
      <c r="D84" s="26"/>
      <c r="E84" s="26"/>
      <c r="F84" s="26"/>
      <c r="G84" s="26"/>
      <c r="H84" s="26"/>
      <c r="I84" s="26"/>
      <c r="J84" s="26"/>
      <c r="K84" s="10"/>
      <c r="L84" s="26"/>
      <c r="M84" s="26"/>
      <c r="N84" s="26"/>
      <c r="O84" s="10"/>
      <c r="P84" s="10"/>
      <c r="Q84" s="26"/>
      <c r="R84" s="26"/>
      <c r="S84" s="26"/>
      <c r="T84" s="26"/>
      <c r="U84" s="10"/>
      <c r="V84" s="27"/>
      <c r="W84" s="27"/>
      <c r="X84" s="26"/>
      <c r="Y84" s="26"/>
      <c r="Z84" s="26"/>
      <c r="AA84" s="28"/>
    </row>
    <row r="85" spans="2:27" ht="30" customHeight="1" thickBot="1" x14ac:dyDescent="0.25">
      <c r="B85" s="18">
        <v>75</v>
      </c>
      <c r="C85" s="25"/>
      <c r="D85" s="26"/>
      <c r="E85" s="26"/>
      <c r="F85" s="26"/>
      <c r="G85" s="26"/>
      <c r="H85" s="26"/>
      <c r="I85" s="26"/>
      <c r="J85" s="26"/>
      <c r="K85" s="10"/>
      <c r="L85" s="26"/>
      <c r="M85" s="26"/>
      <c r="N85" s="26"/>
      <c r="O85" s="10"/>
      <c r="P85" s="10"/>
      <c r="Q85" s="26"/>
      <c r="R85" s="26"/>
      <c r="S85" s="26"/>
      <c r="T85" s="26"/>
      <c r="U85" s="10"/>
      <c r="V85" s="27"/>
      <c r="W85" s="27"/>
      <c r="X85" s="26"/>
      <c r="Y85" s="26"/>
      <c r="Z85" s="26"/>
      <c r="AA85" s="28"/>
    </row>
    <row r="86" spans="2:27" ht="30" customHeight="1" thickBot="1" x14ac:dyDescent="0.25">
      <c r="B86" s="18">
        <v>76</v>
      </c>
      <c r="C86" s="25"/>
      <c r="D86" s="26"/>
      <c r="E86" s="26"/>
      <c r="F86" s="26"/>
      <c r="G86" s="26"/>
      <c r="H86" s="26"/>
      <c r="I86" s="26"/>
      <c r="J86" s="26"/>
      <c r="K86" s="10"/>
      <c r="L86" s="26"/>
      <c r="M86" s="26"/>
      <c r="N86" s="26"/>
      <c r="O86" s="10"/>
      <c r="P86" s="10"/>
      <c r="Q86" s="26"/>
      <c r="R86" s="26"/>
      <c r="S86" s="26"/>
      <c r="T86" s="26"/>
      <c r="U86" s="10"/>
      <c r="V86" s="27"/>
      <c r="W86" s="27"/>
      <c r="X86" s="26"/>
      <c r="Y86" s="26"/>
      <c r="Z86" s="26"/>
      <c r="AA86" s="28"/>
    </row>
    <row r="87" spans="2:27" ht="30" customHeight="1" thickBot="1" x14ac:dyDescent="0.25">
      <c r="B87" s="18">
        <v>77</v>
      </c>
      <c r="C87" s="25"/>
      <c r="D87" s="26"/>
      <c r="E87" s="26"/>
      <c r="F87" s="26"/>
      <c r="G87" s="26"/>
      <c r="H87" s="26"/>
      <c r="I87" s="26"/>
      <c r="J87" s="26"/>
      <c r="K87" s="10"/>
      <c r="L87" s="26"/>
      <c r="M87" s="26"/>
      <c r="N87" s="26"/>
      <c r="O87" s="10"/>
      <c r="P87" s="10"/>
      <c r="Q87" s="26"/>
      <c r="R87" s="26"/>
      <c r="S87" s="26"/>
      <c r="T87" s="26"/>
      <c r="U87" s="10"/>
      <c r="V87" s="27"/>
      <c r="W87" s="27"/>
      <c r="X87" s="26"/>
      <c r="Y87" s="26"/>
      <c r="Z87" s="26"/>
      <c r="AA87" s="28"/>
    </row>
    <row r="88" spans="2:27" ht="30" customHeight="1" thickBot="1" x14ac:dyDescent="0.25">
      <c r="B88" s="18">
        <v>78</v>
      </c>
      <c r="C88" s="25"/>
      <c r="D88" s="26"/>
      <c r="E88" s="26"/>
      <c r="F88" s="26"/>
      <c r="G88" s="26"/>
      <c r="H88" s="26"/>
      <c r="I88" s="26"/>
      <c r="J88" s="26"/>
      <c r="K88" s="10"/>
      <c r="L88" s="26"/>
      <c r="M88" s="26"/>
      <c r="N88" s="26"/>
      <c r="O88" s="10"/>
      <c r="P88" s="10"/>
      <c r="Q88" s="26"/>
      <c r="R88" s="26"/>
      <c r="S88" s="26"/>
      <c r="T88" s="26"/>
      <c r="U88" s="10"/>
      <c r="V88" s="27"/>
      <c r="W88" s="27"/>
      <c r="X88" s="26"/>
      <c r="Y88" s="26"/>
      <c r="Z88" s="26"/>
      <c r="AA88" s="28"/>
    </row>
    <row r="89" spans="2:27" ht="30" customHeight="1" thickBot="1" x14ac:dyDescent="0.25">
      <c r="B89" s="18">
        <v>79</v>
      </c>
      <c r="C89" s="25"/>
      <c r="D89" s="26"/>
      <c r="E89" s="26"/>
      <c r="F89" s="26"/>
      <c r="G89" s="26"/>
      <c r="H89" s="26"/>
      <c r="I89" s="26"/>
      <c r="J89" s="26"/>
      <c r="K89" s="10"/>
      <c r="L89" s="26"/>
      <c r="M89" s="26"/>
      <c r="N89" s="26"/>
      <c r="O89" s="10"/>
      <c r="P89" s="10"/>
      <c r="Q89" s="26"/>
      <c r="R89" s="26"/>
      <c r="S89" s="26"/>
      <c r="T89" s="26"/>
      <c r="U89" s="10"/>
      <c r="V89" s="27"/>
      <c r="W89" s="27"/>
      <c r="X89" s="26"/>
      <c r="Y89" s="26"/>
      <c r="Z89" s="26"/>
      <c r="AA89" s="28"/>
    </row>
    <row r="90" spans="2:27" ht="30" customHeight="1" thickBot="1" x14ac:dyDescent="0.25">
      <c r="B90" s="18">
        <v>80</v>
      </c>
      <c r="C90" s="25"/>
      <c r="D90" s="26"/>
      <c r="E90" s="26"/>
      <c r="F90" s="26"/>
      <c r="G90" s="26"/>
      <c r="H90" s="26"/>
      <c r="I90" s="26"/>
      <c r="J90" s="26"/>
      <c r="K90" s="10"/>
      <c r="L90" s="26"/>
      <c r="M90" s="26"/>
      <c r="N90" s="26"/>
      <c r="O90" s="10"/>
      <c r="P90" s="10"/>
      <c r="Q90" s="26"/>
      <c r="R90" s="26"/>
      <c r="S90" s="26"/>
      <c r="T90" s="26"/>
      <c r="U90" s="10"/>
      <c r="V90" s="27"/>
      <c r="W90" s="27"/>
      <c r="X90" s="26"/>
      <c r="Y90" s="26"/>
      <c r="Z90" s="26"/>
      <c r="AA90" s="28"/>
    </row>
    <row r="91" spans="2:27" ht="30" customHeight="1" thickBot="1" x14ac:dyDescent="0.25">
      <c r="B91" s="18">
        <v>81</v>
      </c>
      <c r="C91" s="25"/>
      <c r="D91" s="26"/>
      <c r="E91" s="26"/>
      <c r="F91" s="26"/>
      <c r="G91" s="26"/>
      <c r="H91" s="26"/>
      <c r="I91" s="26"/>
      <c r="J91" s="26"/>
      <c r="K91" s="10"/>
      <c r="L91" s="26"/>
      <c r="M91" s="26"/>
      <c r="N91" s="26"/>
      <c r="O91" s="10"/>
      <c r="P91" s="10"/>
      <c r="Q91" s="26"/>
      <c r="R91" s="26"/>
      <c r="S91" s="26"/>
      <c r="T91" s="26"/>
      <c r="U91" s="10"/>
      <c r="V91" s="27"/>
      <c r="W91" s="27"/>
      <c r="X91" s="26"/>
      <c r="Y91" s="26"/>
      <c r="Z91" s="26"/>
      <c r="AA91" s="28"/>
    </row>
    <row r="92" spans="2:27" ht="30" customHeight="1" thickBot="1" x14ac:dyDescent="0.25">
      <c r="B92" s="18">
        <v>82</v>
      </c>
      <c r="C92" s="25"/>
      <c r="D92" s="26"/>
      <c r="E92" s="26"/>
      <c r="F92" s="26"/>
      <c r="G92" s="26"/>
      <c r="H92" s="26"/>
      <c r="I92" s="26"/>
      <c r="J92" s="26"/>
      <c r="K92" s="10"/>
      <c r="L92" s="26"/>
      <c r="M92" s="26"/>
      <c r="N92" s="26"/>
      <c r="O92" s="10"/>
      <c r="P92" s="10"/>
      <c r="Q92" s="26"/>
      <c r="R92" s="26"/>
      <c r="S92" s="26"/>
      <c r="T92" s="26"/>
      <c r="U92" s="10"/>
      <c r="V92" s="27"/>
      <c r="W92" s="27"/>
      <c r="X92" s="26"/>
      <c r="Y92" s="26"/>
      <c r="Z92" s="26"/>
      <c r="AA92" s="28"/>
    </row>
    <row r="93" spans="2:27" ht="30" customHeight="1" thickBot="1" x14ac:dyDescent="0.25">
      <c r="B93" s="18">
        <v>83</v>
      </c>
      <c r="C93" s="25"/>
      <c r="D93" s="26"/>
      <c r="E93" s="26"/>
      <c r="F93" s="26"/>
      <c r="G93" s="26"/>
      <c r="H93" s="26"/>
      <c r="I93" s="26"/>
      <c r="J93" s="26"/>
      <c r="K93" s="10"/>
      <c r="L93" s="26"/>
      <c r="M93" s="26"/>
      <c r="N93" s="26"/>
      <c r="O93" s="10"/>
      <c r="P93" s="10"/>
      <c r="Q93" s="26"/>
      <c r="R93" s="26"/>
      <c r="S93" s="26"/>
      <c r="T93" s="26"/>
      <c r="U93" s="10"/>
      <c r="V93" s="27"/>
      <c r="W93" s="27"/>
      <c r="X93" s="26"/>
      <c r="Y93" s="26"/>
      <c r="Z93" s="26"/>
      <c r="AA93" s="28"/>
    </row>
    <row r="94" spans="2:27" ht="30" customHeight="1" thickBot="1" x14ac:dyDescent="0.25">
      <c r="B94" s="18">
        <v>84</v>
      </c>
      <c r="C94" s="25"/>
      <c r="D94" s="26"/>
      <c r="E94" s="26"/>
      <c r="F94" s="26"/>
      <c r="G94" s="26"/>
      <c r="H94" s="26"/>
      <c r="I94" s="26"/>
      <c r="J94" s="26"/>
      <c r="K94" s="10"/>
      <c r="L94" s="26"/>
      <c r="M94" s="26"/>
      <c r="N94" s="26"/>
      <c r="O94" s="10"/>
      <c r="P94" s="10"/>
      <c r="Q94" s="26"/>
      <c r="R94" s="26"/>
      <c r="S94" s="26"/>
      <c r="T94" s="26"/>
      <c r="U94" s="10"/>
      <c r="V94" s="27"/>
      <c r="W94" s="27"/>
      <c r="X94" s="26"/>
      <c r="Y94" s="26"/>
      <c r="Z94" s="26"/>
      <c r="AA94" s="28"/>
    </row>
    <row r="95" spans="2:27" ht="30" customHeight="1" thickBot="1" x14ac:dyDescent="0.25">
      <c r="B95" s="18">
        <v>85</v>
      </c>
      <c r="C95" s="25"/>
      <c r="D95" s="26"/>
      <c r="E95" s="26"/>
      <c r="F95" s="26"/>
      <c r="G95" s="26"/>
      <c r="H95" s="26"/>
      <c r="I95" s="26"/>
      <c r="J95" s="26"/>
      <c r="K95" s="10"/>
      <c r="L95" s="26"/>
      <c r="M95" s="26"/>
      <c r="N95" s="26"/>
      <c r="O95" s="10"/>
      <c r="P95" s="10"/>
      <c r="Q95" s="26"/>
      <c r="R95" s="26"/>
      <c r="S95" s="26"/>
      <c r="T95" s="26"/>
      <c r="U95" s="10"/>
      <c r="V95" s="27"/>
      <c r="W95" s="27"/>
      <c r="X95" s="26"/>
      <c r="Y95" s="26"/>
      <c r="Z95" s="26"/>
      <c r="AA95" s="28"/>
    </row>
    <row r="96" spans="2:27" ht="30" customHeight="1" thickBot="1" x14ac:dyDescent="0.25">
      <c r="B96" s="18">
        <v>86</v>
      </c>
      <c r="C96" s="25"/>
      <c r="D96" s="26"/>
      <c r="E96" s="26"/>
      <c r="F96" s="26"/>
      <c r="G96" s="26"/>
      <c r="H96" s="26"/>
      <c r="I96" s="26"/>
      <c r="J96" s="26"/>
      <c r="K96" s="10"/>
      <c r="L96" s="26"/>
      <c r="M96" s="26"/>
      <c r="N96" s="26"/>
      <c r="O96" s="10"/>
      <c r="P96" s="10"/>
      <c r="Q96" s="26"/>
      <c r="R96" s="26"/>
      <c r="S96" s="26"/>
      <c r="T96" s="26"/>
      <c r="U96" s="10"/>
      <c r="V96" s="27"/>
      <c r="W96" s="27"/>
      <c r="X96" s="26"/>
      <c r="Y96" s="26"/>
      <c r="Z96" s="26"/>
      <c r="AA96" s="28"/>
    </row>
    <row r="97" spans="2:27" ht="30" customHeight="1" thickBot="1" x14ac:dyDescent="0.25">
      <c r="B97" s="18">
        <v>87</v>
      </c>
      <c r="C97" s="25"/>
      <c r="D97" s="26"/>
      <c r="E97" s="26"/>
      <c r="F97" s="26"/>
      <c r="G97" s="26"/>
      <c r="H97" s="26"/>
      <c r="I97" s="26"/>
      <c r="J97" s="26"/>
      <c r="K97" s="10"/>
      <c r="L97" s="26"/>
      <c r="M97" s="26"/>
      <c r="N97" s="26"/>
      <c r="O97" s="10"/>
      <c r="P97" s="10"/>
      <c r="Q97" s="26"/>
      <c r="R97" s="26"/>
      <c r="S97" s="26"/>
      <c r="T97" s="26"/>
      <c r="U97" s="10"/>
      <c r="V97" s="27"/>
      <c r="W97" s="27"/>
      <c r="X97" s="26"/>
      <c r="Y97" s="26"/>
      <c r="Z97" s="26"/>
      <c r="AA97" s="28"/>
    </row>
    <row r="98" spans="2:27" ht="30" customHeight="1" thickBot="1" x14ac:dyDescent="0.25">
      <c r="B98" s="18">
        <v>88</v>
      </c>
      <c r="C98" s="25"/>
      <c r="D98" s="26"/>
      <c r="E98" s="26"/>
      <c r="F98" s="26"/>
      <c r="G98" s="26"/>
      <c r="H98" s="26"/>
      <c r="I98" s="26"/>
      <c r="J98" s="26"/>
      <c r="K98" s="10"/>
      <c r="L98" s="26"/>
      <c r="M98" s="26"/>
      <c r="N98" s="26"/>
      <c r="O98" s="10"/>
      <c r="P98" s="10"/>
      <c r="Q98" s="26"/>
      <c r="R98" s="26"/>
      <c r="S98" s="26"/>
      <c r="T98" s="26"/>
      <c r="U98" s="10"/>
      <c r="V98" s="27"/>
      <c r="W98" s="27"/>
      <c r="X98" s="26"/>
      <c r="Y98" s="26"/>
      <c r="Z98" s="26"/>
      <c r="AA98" s="28"/>
    </row>
    <row r="99" spans="2:27" ht="30" customHeight="1" thickBot="1" x14ac:dyDescent="0.25">
      <c r="B99" s="18">
        <v>89</v>
      </c>
      <c r="C99" s="25"/>
      <c r="D99" s="26"/>
      <c r="E99" s="26"/>
      <c r="F99" s="26"/>
      <c r="G99" s="26"/>
      <c r="H99" s="26"/>
      <c r="I99" s="26"/>
      <c r="J99" s="26"/>
      <c r="K99" s="10"/>
      <c r="L99" s="26"/>
      <c r="M99" s="26"/>
      <c r="N99" s="26"/>
      <c r="O99" s="10"/>
      <c r="P99" s="10"/>
      <c r="Q99" s="26"/>
      <c r="R99" s="26"/>
      <c r="S99" s="26"/>
      <c r="T99" s="26"/>
      <c r="U99" s="10"/>
      <c r="V99" s="27"/>
      <c r="W99" s="27"/>
      <c r="X99" s="26"/>
      <c r="Y99" s="26"/>
      <c r="Z99" s="26"/>
      <c r="AA99" s="28"/>
    </row>
    <row r="100" spans="2:27" ht="30" customHeight="1" thickBot="1" x14ac:dyDescent="0.25">
      <c r="B100" s="18">
        <v>90</v>
      </c>
      <c r="C100" s="25"/>
      <c r="D100" s="26"/>
      <c r="E100" s="26"/>
      <c r="F100" s="26"/>
      <c r="G100" s="26"/>
      <c r="H100" s="26"/>
      <c r="I100" s="26"/>
      <c r="J100" s="26"/>
      <c r="K100" s="10"/>
      <c r="L100" s="26"/>
      <c r="M100" s="26"/>
      <c r="N100" s="26"/>
      <c r="O100" s="10"/>
      <c r="P100" s="10"/>
      <c r="Q100" s="26"/>
      <c r="R100" s="26"/>
      <c r="S100" s="26"/>
      <c r="T100" s="26"/>
      <c r="U100" s="10"/>
      <c r="V100" s="27"/>
      <c r="W100" s="27"/>
      <c r="X100" s="26"/>
      <c r="Y100" s="26"/>
      <c r="Z100" s="26"/>
      <c r="AA100" s="28"/>
    </row>
    <row r="101" spans="2:27" ht="30" customHeight="1" thickBot="1" x14ac:dyDescent="0.25">
      <c r="B101" s="18">
        <v>91</v>
      </c>
      <c r="C101" s="25"/>
      <c r="D101" s="26"/>
      <c r="E101" s="26"/>
      <c r="F101" s="26"/>
      <c r="G101" s="26"/>
      <c r="H101" s="26"/>
      <c r="I101" s="26"/>
      <c r="J101" s="26"/>
      <c r="K101" s="10"/>
      <c r="L101" s="26"/>
      <c r="M101" s="26"/>
      <c r="N101" s="26"/>
      <c r="O101" s="10"/>
      <c r="P101" s="10"/>
      <c r="Q101" s="26"/>
      <c r="R101" s="26"/>
      <c r="S101" s="26"/>
      <c r="T101" s="26"/>
      <c r="U101" s="10"/>
      <c r="V101" s="27"/>
      <c r="W101" s="27"/>
      <c r="X101" s="26"/>
      <c r="Y101" s="26"/>
      <c r="Z101" s="26"/>
      <c r="AA101" s="28"/>
    </row>
    <row r="102" spans="2:27" ht="30" customHeight="1" thickBot="1" x14ac:dyDescent="0.25">
      <c r="B102" s="18">
        <v>92</v>
      </c>
      <c r="C102" s="25"/>
      <c r="D102" s="26"/>
      <c r="E102" s="26"/>
      <c r="F102" s="26"/>
      <c r="G102" s="26"/>
      <c r="H102" s="26"/>
      <c r="I102" s="26"/>
      <c r="J102" s="26"/>
      <c r="K102" s="10"/>
      <c r="L102" s="26"/>
      <c r="M102" s="26"/>
      <c r="N102" s="26"/>
      <c r="O102" s="10"/>
      <c r="P102" s="10"/>
      <c r="Q102" s="26"/>
      <c r="R102" s="26"/>
      <c r="S102" s="26"/>
      <c r="T102" s="26"/>
      <c r="U102" s="10"/>
      <c r="V102" s="27"/>
      <c r="W102" s="27"/>
      <c r="X102" s="26"/>
      <c r="Y102" s="26"/>
      <c r="Z102" s="26"/>
      <c r="AA102" s="28"/>
    </row>
    <row r="103" spans="2:27" ht="30" customHeight="1" thickBot="1" x14ac:dyDescent="0.25">
      <c r="B103" s="18">
        <v>93</v>
      </c>
      <c r="C103" s="25"/>
      <c r="D103" s="26"/>
      <c r="E103" s="26"/>
      <c r="F103" s="26"/>
      <c r="G103" s="26"/>
      <c r="H103" s="26"/>
      <c r="I103" s="26"/>
      <c r="J103" s="26"/>
      <c r="K103" s="10"/>
      <c r="L103" s="26"/>
      <c r="M103" s="26"/>
      <c r="N103" s="26"/>
      <c r="O103" s="10"/>
      <c r="P103" s="10"/>
      <c r="Q103" s="26"/>
      <c r="R103" s="26"/>
      <c r="S103" s="26"/>
      <c r="T103" s="26"/>
      <c r="U103" s="10"/>
      <c r="V103" s="27"/>
      <c r="W103" s="27"/>
      <c r="X103" s="26"/>
      <c r="Y103" s="26"/>
      <c r="Z103" s="26"/>
      <c r="AA103" s="28"/>
    </row>
    <row r="104" spans="2:27" ht="30" customHeight="1" thickBot="1" x14ac:dyDescent="0.25">
      <c r="B104" s="18">
        <v>94</v>
      </c>
      <c r="C104" s="25"/>
      <c r="D104" s="26"/>
      <c r="E104" s="26"/>
      <c r="F104" s="26"/>
      <c r="G104" s="26"/>
      <c r="H104" s="26"/>
      <c r="I104" s="26"/>
      <c r="J104" s="26"/>
      <c r="K104" s="10"/>
      <c r="L104" s="26"/>
      <c r="M104" s="26"/>
      <c r="N104" s="26"/>
      <c r="O104" s="10"/>
      <c r="P104" s="10"/>
      <c r="Q104" s="26"/>
      <c r="R104" s="26"/>
      <c r="S104" s="26"/>
      <c r="T104" s="26"/>
      <c r="U104" s="10"/>
      <c r="V104" s="27"/>
      <c r="W104" s="27"/>
      <c r="X104" s="26"/>
      <c r="Y104" s="26"/>
      <c r="Z104" s="26"/>
      <c r="AA104" s="28"/>
    </row>
    <row r="105" spans="2:27" ht="30" customHeight="1" thickBot="1" x14ac:dyDescent="0.25">
      <c r="B105" s="18">
        <v>95</v>
      </c>
      <c r="C105" s="25"/>
      <c r="D105" s="26"/>
      <c r="E105" s="26"/>
      <c r="F105" s="26"/>
      <c r="G105" s="26"/>
      <c r="H105" s="26"/>
      <c r="I105" s="26"/>
      <c r="J105" s="26"/>
      <c r="K105" s="10"/>
      <c r="L105" s="26"/>
      <c r="M105" s="26"/>
      <c r="N105" s="26"/>
      <c r="O105" s="10"/>
      <c r="P105" s="10"/>
      <c r="Q105" s="26"/>
      <c r="R105" s="26"/>
      <c r="S105" s="26"/>
      <c r="T105" s="26"/>
      <c r="U105" s="10"/>
      <c r="V105" s="27"/>
      <c r="W105" s="27"/>
      <c r="X105" s="26"/>
      <c r="Y105" s="26"/>
      <c r="Z105" s="26"/>
      <c r="AA105" s="28"/>
    </row>
    <row r="106" spans="2:27" ht="30" customHeight="1" thickBot="1" x14ac:dyDescent="0.25">
      <c r="B106" s="18">
        <v>96</v>
      </c>
      <c r="C106" s="25"/>
      <c r="D106" s="26"/>
      <c r="E106" s="26"/>
      <c r="F106" s="26"/>
      <c r="G106" s="26"/>
      <c r="H106" s="26"/>
      <c r="I106" s="26"/>
      <c r="J106" s="26"/>
      <c r="K106" s="10"/>
      <c r="L106" s="26"/>
      <c r="M106" s="26"/>
      <c r="N106" s="26"/>
      <c r="O106" s="10"/>
      <c r="P106" s="10"/>
      <c r="Q106" s="26"/>
      <c r="R106" s="26"/>
      <c r="S106" s="26"/>
      <c r="T106" s="26"/>
      <c r="U106" s="10"/>
      <c r="V106" s="27"/>
      <c r="W106" s="27"/>
      <c r="X106" s="26"/>
      <c r="Y106" s="26"/>
      <c r="Z106" s="26"/>
      <c r="AA106" s="28"/>
    </row>
    <row r="107" spans="2:27" ht="30" customHeight="1" thickBot="1" x14ac:dyDescent="0.25">
      <c r="B107" s="18">
        <v>97</v>
      </c>
      <c r="C107" s="25"/>
      <c r="D107" s="26"/>
      <c r="E107" s="26"/>
      <c r="F107" s="26"/>
      <c r="G107" s="26"/>
      <c r="H107" s="26"/>
      <c r="I107" s="26"/>
      <c r="J107" s="26"/>
      <c r="K107" s="10"/>
      <c r="L107" s="26"/>
      <c r="M107" s="26"/>
      <c r="N107" s="26"/>
      <c r="O107" s="10"/>
      <c r="P107" s="10"/>
      <c r="Q107" s="26"/>
      <c r="R107" s="26"/>
      <c r="S107" s="26"/>
      <c r="T107" s="26"/>
      <c r="U107" s="10"/>
      <c r="V107" s="27"/>
      <c r="W107" s="27"/>
      <c r="X107" s="26"/>
      <c r="Y107" s="26"/>
      <c r="Z107" s="26"/>
      <c r="AA107" s="28"/>
    </row>
    <row r="108" spans="2:27" ht="30" customHeight="1" thickBot="1" x14ac:dyDescent="0.25">
      <c r="B108" s="18">
        <v>98</v>
      </c>
      <c r="C108" s="25"/>
      <c r="D108" s="26"/>
      <c r="E108" s="26"/>
      <c r="F108" s="26"/>
      <c r="G108" s="26"/>
      <c r="H108" s="26"/>
      <c r="I108" s="26"/>
      <c r="J108" s="26"/>
      <c r="K108" s="10"/>
      <c r="L108" s="26"/>
      <c r="M108" s="26"/>
      <c r="N108" s="26"/>
      <c r="O108" s="10"/>
      <c r="P108" s="10"/>
      <c r="Q108" s="26"/>
      <c r="R108" s="26"/>
      <c r="S108" s="26"/>
      <c r="T108" s="26"/>
      <c r="U108" s="10"/>
      <c r="V108" s="27"/>
      <c r="W108" s="27"/>
      <c r="X108" s="26"/>
      <c r="Y108" s="26"/>
      <c r="Z108" s="26"/>
      <c r="AA108" s="28"/>
    </row>
    <row r="109" spans="2:27" ht="30" customHeight="1" thickBot="1" x14ac:dyDescent="0.25">
      <c r="B109" s="18">
        <v>99</v>
      </c>
      <c r="C109" s="25"/>
      <c r="D109" s="26"/>
      <c r="E109" s="26"/>
      <c r="F109" s="26"/>
      <c r="G109" s="26"/>
      <c r="H109" s="26"/>
      <c r="I109" s="26"/>
      <c r="J109" s="26"/>
      <c r="K109" s="10"/>
      <c r="L109" s="26"/>
      <c r="M109" s="26"/>
      <c r="N109" s="26"/>
      <c r="O109" s="10"/>
      <c r="P109" s="10"/>
      <c r="Q109" s="26"/>
      <c r="R109" s="26"/>
      <c r="S109" s="26"/>
      <c r="T109" s="26"/>
      <c r="U109" s="10"/>
      <c r="V109" s="27"/>
      <c r="W109" s="27"/>
      <c r="X109" s="26"/>
      <c r="Y109" s="26"/>
      <c r="Z109" s="26"/>
      <c r="AA109" s="28"/>
    </row>
    <row r="110" spans="2:27" ht="30" customHeight="1" thickBot="1" x14ac:dyDescent="0.25">
      <c r="B110" s="18">
        <v>100</v>
      </c>
      <c r="C110" s="25"/>
      <c r="D110" s="26"/>
      <c r="E110" s="26"/>
      <c r="F110" s="26"/>
      <c r="G110" s="26"/>
      <c r="H110" s="26"/>
      <c r="I110" s="26"/>
      <c r="J110" s="26"/>
      <c r="K110" s="10"/>
      <c r="L110" s="26"/>
      <c r="M110" s="26"/>
      <c r="N110" s="26"/>
      <c r="O110" s="10"/>
      <c r="P110" s="10"/>
      <c r="Q110" s="26"/>
      <c r="R110" s="26"/>
      <c r="S110" s="26"/>
      <c r="T110" s="26"/>
      <c r="U110" s="10"/>
      <c r="V110" s="27"/>
      <c r="W110" s="27"/>
      <c r="X110" s="26"/>
      <c r="Y110" s="26"/>
      <c r="Z110" s="26"/>
      <c r="AA110" s="28"/>
    </row>
    <row r="111" spans="2:27" ht="30" customHeight="1" thickBot="1" x14ac:dyDescent="0.25">
      <c r="B111" s="18">
        <v>101</v>
      </c>
      <c r="C111" s="25"/>
      <c r="D111" s="26"/>
      <c r="E111" s="26"/>
      <c r="F111" s="26"/>
      <c r="G111" s="26"/>
      <c r="H111" s="26"/>
      <c r="I111" s="26"/>
      <c r="J111" s="26"/>
      <c r="K111" s="10"/>
      <c r="L111" s="26"/>
      <c r="M111" s="26"/>
      <c r="N111" s="26"/>
      <c r="O111" s="10"/>
      <c r="P111" s="10"/>
      <c r="Q111" s="26"/>
      <c r="R111" s="26"/>
      <c r="S111" s="26"/>
      <c r="T111" s="26"/>
      <c r="U111" s="10"/>
      <c r="V111" s="27"/>
      <c r="W111" s="27"/>
      <c r="X111" s="26"/>
      <c r="Y111" s="26"/>
      <c r="Z111" s="26"/>
      <c r="AA111" s="28"/>
    </row>
    <row r="112" spans="2:27" ht="30" customHeight="1" thickBot="1" x14ac:dyDescent="0.25">
      <c r="B112" s="18">
        <v>102</v>
      </c>
      <c r="C112" s="25"/>
      <c r="D112" s="26"/>
      <c r="E112" s="26"/>
      <c r="F112" s="26"/>
      <c r="G112" s="26"/>
      <c r="H112" s="26"/>
      <c r="I112" s="26"/>
      <c r="J112" s="26"/>
      <c r="K112" s="10"/>
      <c r="L112" s="26"/>
      <c r="M112" s="26"/>
      <c r="N112" s="26"/>
      <c r="O112" s="10"/>
      <c r="P112" s="10"/>
      <c r="Q112" s="26"/>
      <c r="R112" s="26"/>
      <c r="S112" s="26"/>
      <c r="T112" s="26"/>
      <c r="U112" s="10"/>
      <c r="V112" s="27"/>
      <c r="W112" s="27"/>
      <c r="X112" s="26"/>
      <c r="Y112" s="26"/>
      <c r="Z112" s="26"/>
      <c r="AA112" s="28"/>
    </row>
    <row r="113" spans="2:27" ht="30" customHeight="1" thickBot="1" x14ac:dyDescent="0.25">
      <c r="B113" s="18">
        <v>103</v>
      </c>
      <c r="C113" s="25"/>
      <c r="D113" s="26"/>
      <c r="E113" s="26"/>
      <c r="F113" s="26"/>
      <c r="G113" s="26"/>
      <c r="H113" s="26"/>
      <c r="I113" s="26"/>
      <c r="J113" s="26"/>
      <c r="K113" s="10"/>
      <c r="L113" s="26"/>
      <c r="M113" s="26"/>
      <c r="N113" s="26"/>
      <c r="O113" s="26"/>
      <c r="P113" s="26"/>
      <c r="Q113" s="26"/>
      <c r="R113" s="26"/>
      <c r="S113" s="26"/>
      <c r="T113" s="26"/>
      <c r="U113" s="10"/>
      <c r="V113" s="27"/>
      <c r="W113" s="27"/>
      <c r="X113" s="26"/>
      <c r="Y113" s="26"/>
      <c r="Z113" s="26"/>
      <c r="AA113" s="28"/>
    </row>
    <row r="114" spans="2:27" ht="30" customHeight="1" thickBot="1" x14ac:dyDescent="0.25">
      <c r="B114" s="18">
        <v>104</v>
      </c>
      <c r="C114" s="25"/>
      <c r="D114" s="26"/>
      <c r="E114" s="26"/>
      <c r="F114" s="26"/>
      <c r="G114" s="26"/>
      <c r="H114" s="26"/>
      <c r="I114" s="26"/>
      <c r="J114" s="26"/>
      <c r="K114" s="10"/>
      <c r="L114" s="26"/>
      <c r="M114" s="26"/>
      <c r="N114" s="26"/>
      <c r="O114" s="26"/>
      <c r="P114" s="26"/>
      <c r="Q114" s="26"/>
      <c r="R114" s="26"/>
      <c r="S114" s="26"/>
      <c r="T114" s="26"/>
      <c r="U114" s="10"/>
      <c r="V114" s="27"/>
      <c r="W114" s="27"/>
      <c r="X114" s="26"/>
      <c r="Y114" s="26"/>
      <c r="Z114" s="26"/>
      <c r="AA114" s="28"/>
    </row>
    <row r="115" spans="2:27" ht="30" customHeight="1" thickBot="1" x14ac:dyDescent="0.25">
      <c r="B115" s="18">
        <v>105</v>
      </c>
      <c r="C115" s="25"/>
      <c r="D115" s="26"/>
      <c r="E115" s="26"/>
      <c r="F115" s="26"/>
      <c r="G115" s="26"/>
      <c r="H115" s="26"/>
      <c r="I115" s="26"/>
      <c r="J115" s="26"/>
      <c r="K115" s="10"/>
      <c r="L115" s="26"/>
      <c r="M115" s="26"/>
      <c r="N115" s="26"/>
      <c r="O115" s="26"/>
      <c r="P115" s="26"/>
      <c r="Q115" s="26"/>
      <c r="R115" s="26"/>
      <c r="S115" s="26"/>
      <c r="T115" s="26"/>
      <c r="U115" s="10"/>
      <c r="V115" s="27"/>
      <c r="W115" s="27"/>
      <c r="X115" s="26"/>
      <c r="Y115" s="26"/>
      <c r="Z115" s="26"/>
      <c r="AA115" s="28"/>
    </row>
    <row r="116" spans="2:27" ht="30" customHeight="1" thickBot="1" x14ac:dyDescent="0.25">
      <c r="B116" s="18">
        <v>106</v>
      </c>
      <c r="C116" s="25"/>
      <c r="D116" s="26"/>
      <c r="E116" s="26"/>
      <c r="F116" s="26"/>
      <c r="G116" s="26"/>
      <c r="H116" s="26"/>
      <c r="I116" s="26"/>
      <c r="J116" s="26"/>
      <c r="K116" s="10"/>
      <c r="L116" s="26"/>
      <c r="M116" s="26"/>
      <c r="N116" s="26"/>
      <c r="O116" s="26"/>
      <c r="P116" s="26"/>
      <c r="Q116" s="26"/>
      <c r="R116" s="26"/>
      <c r="S116" s="26"/>
      <c r="T116" s="26"/>
      <c r="U116" s="10"/>
      <c r="V116" s="27"/>
      <c r="W116" s="27"/>
      <c r="X116" s="26"/>
      <c r="Y116" s="26"/>
      <c r="Z116" s="26"/>
      <c r="AA116" s="28"/>
    </row>
    <row r="117" spans="2:27" ht="30" customHeight="1" thickBot="1" x14ac:dyDescent="0.25">
      <c r="B117" s="18">
        <v>107</v>
      </c>
      <c r="C117" s="25"/>
      <c r="D117" s="26"/>
      <c r="E117" s="26"/>
      <c r="F117" s="26"/>
      <c r="G117" s="26"/>
      <c r="H117" s="26"/>
      <c r="I117" s="26"/>
      <c r="J117" s="26"/>
      <c r="K117" s="10"/>
      <c r="L117" s="26"/>
      <c r="M117" s="26"/>
      <c r="N117" s="26"/>
      <c r="O117" s="26"/>
      <c r="P117" s="26"/>
      <c r="Q117" s="26"/>
      <c r="R117" s="26"/>
      <c r="S117" s="26"/>
      <c r="T117" s="26"/>
      <c r="U117" s="10"/>
      <c r="V117" s="27"/>
      <c r="W117" s="27"/>
      <c r="X117" s="26"/>
      <c r="Y117" s="26"/>
      <c r="Z117" s="26"/>
      <c r="AA117" s="28"/>
    </row>
    <row r="118" spans="2:27" ht="30" customHeight="1" thickBot="1" x14ac:dyDescent="0.25">
      <c r="B118" s="18">
        <v>108</v>
      </c>
      <c r="C118" s="25"/>
      <c r="D118" s="26"/>
      <c r="E118" s="26"/>
      <c r="F118" s="26"/>
      <c r="G118" s="26"/>
      <c r="H118" s="26"/>
      <c r="I118" s="26"/>
      <c r="J118" s="26"/>
      <c r="K118" s="10"/>
      <c r="L118" s="26"/>
      <c r="M118" s="26"/>
      <c r="N118" s="26"/>
      <c r="O118" s="26"/>
      <c r="P118" s="26"/>
      <c r="Q118" s="26"/>
      <c r="R118" s="26"/>
      <c r="S118" s="26"/>
      <c r="T118" s="26"/>
      <c r="U118" s="10"/>
      <c r="V118" s="27"/>
      <c r="W118" s="27"/>
      <c r="X118" s="26"/>
      <c r="Y118" s="26"/>
      <c r="Z118" s="26"/>
      <c r="AA118" s="28"/>
    </row>
    <row r="119" spans="2:27" ht="30" customHeight="1" thickBot="1" x14ac:dyDescent="0.25">
      <c r="B119" s="18">
        <v>109</v>
      </c>
      <c r="C119" s="25"/>
      <c r="D119" s="26"/>
      <c r="E119" s="26"/>
      <c r="F119" s="26"/>
      <c r="G119" s="26"/>
      <c r="H119" s="26"/>
      <c r="I119" s="26"/>
      <c r="J119" s="26"/>
      <c r="K119" s="10"/>
      <c r="L119" s="26"/>
      <c r="M119" s="26"/>
      <c r="N119" s="26"/>
      <c r="O119" s="26"/>
      <c r="P119" s="26"/>
      <c r="Q119" s="26"/>
      <c r="R119" s="26"/>
      <c r="S119" s="26"/>
      <c r="T119" s="26"/>
      <c r="U119" s="10"/>
      <c r="V119" s="27"/>
      <c r="W119" s="27"/>
      <c r="X119" s="26"/>
      <c r="Y119" s="26"/>
      <c r="Z119" s="26"/>
      <c r="AA119" s="28"/>
    </row>
    <row r="120" spans="2:27" ht="30" customHeight="1" thickBot="1" x14ac:dyDescent="0.25">
      <c r="B120" s="18">
        <v>110</v>
      </c>
      <c r="C120" s="25"/>
      <c r="D120" s="26"/>
      <c r="E120" s="26"/>
      <c r="F120" s="26"/>
      <c r="G120" s="26"/>
      <c r="H120" s="26"/>
      <c r="I120" s="26"/>
      <c r="J120" s="26"/>
      <c r="K120" s="10"/>
      <c r="L120" s="26"/>
      <c r="M120" s="26"/>
      <c r="N120" s="26"/>
      <c r="O120" s="26"/>
      <c r="P120" s="26"/>
      <c r="Q120" s="26"/>
      <c r="R120" s="26"/>
      <c r="S120" s="26"/>
      <c r="T120" s="26"/>
      <c r="U120" s="10"/>
      <c r="V120" s="27"/>
      <c r="W120" s="27"/>
      <c r="X120" s="26"/>
      <c r="Y120" s="26"/>
      <c r="Z120" s="26"/>
      <c r="AA120" s="28"/>
    </row>
    <row r="121" spans="2:27" ht="30" customHeight="1" thickBot="1" x14ac:dyDescent="0.25">
      <c r="B121" s="18">
        <v>111</v>
      </c>
      <c r="C121" s="25"/>
      <c r="D121" s="26"/>
      <c r="E121" s="26"/>
      <c r="F121" s="26"/>
      <c r="G121" s="26"/>
      <c r="H121" s="26"/>
      <c r="I121" s="26"/>
      <c r="J121" s="26"/>
      <c r="K121" s="10"/>
      <c r="L121" s="26"/>
      <c r="M121" s="26"/>
      <c r="N121" s="26"/>
      <c r="O121" s="26"/>
      <c r="P121" s="26"/>
      <c r="Q121" s="26"/>
      <c r="R121" s="26"/>
      <c r="S121" s="26"/>
      <c r="T121" s="26"/>
      <c r="U121" s="10"/>
      <c r="V121" s="27"/>
      <c r="W121" s="27"/>
      <c r="X121" s="26"/>
      <c r="Y121" s="26"/>
      <c r="Z121" s="26"/>
      <c r="AA121" s="28"/>
    </row>
    <row r="122" spans="2:27" ht="30" customHeight="1" thickBot="1" x14ac:dyDescent="0.25">
      <c r="B122" s="18">
        <v>112</v>
      </c>
      <c r="C122" s="25"/>
      <c r="D122" s="26"/>
      <c r="E122" s="26"/>
      <c r="F122" s="26"/>
      <c r="G122" s="26"/>
      <c r="H122" s="26"/>
      <c r="I122" s="26"/>
      <c r="J122" s="26"/>
      <c r="K122" s="10"/>
      <c r="L122" s="26"/>
      <c r="M122" s="26"/>
      <c r="N122" s="26"/>
      <c r="O122" s="26"/>
      <c r="P122" s="26"/>
      <c r="Q122" s="26"/>
      <c r="R122" s="26"/>
      <c r="S122" s="26"/>
      <c r="T122" s="26"/>
      <c r="U122" s="10"/>
      <c r="V122" s="27"/>
      <c r="W122" s="27"/>
      <c r="X122" s="26"/>
      <c r="Y122" s="26"/>
      <c r="Z122" s="26"/>
      <c r="AA122" s="28"/>
    </row>
    <row r="123" spans="2:27" ht="30" customHeight="1" thickBot="1" x14ac:dyDescent="0.25">
      <c r="B123" s="18">
        <v>113</v>
      </c>
      <c r="C123" s="25"/>
      <c r="D123" s="26"/>
      <c r="E123" s="26"/>
      <c r="F123" s="26"/>
      <c r="G123" s="26"/>
      <c r="H123" s="26"/>
      <c r="I123" s="26"/>
      <c r="J123" s="26"/>
      <c r="K123" s="10"/>
      <c r="L123" s="26"/>
      <c r="M123" s="26"/>
      <c r="N123" s="26"/>
      <c r="O123" s="26"/>
      <c r="P123" s="26"/>
      <c r="Q123" s="26"/>
      <c r="R123" s="26"/>
      <c r="S123" s="26"/>
      <c r="T123" s="26"/>
      <c r="U123" s="10"/>
      <c r="V123" s="27"/>
      <c r="W123" s="27"/>
      <c r="X123" s="26"/>
      <c r="Y123" s="26"/>
      <c r="Z123" s="26"/>
      <c r="AA123" s="28"/>
    </row>
    <row r="124" spans="2:27" ht="30" customHeight="1" thickBot="1" x14ac:dyDescent="0.25">
      <c r="B124" s="18">
        <v>114</v>
      </c>
      <c r="C124" s="25"/>
      <c r="D124" s="26"/>
      <c r="E124" s="26"/>
      <c r="F124" s="26"/>
      <c r="G124" s="26"/>
      <c r="H124" s="26"/>
      <c r="I124" s="26"/>
      <c r="J124" s="26"/>
      <c r="K124" s="10"/>
      <c r="L124" s="26"/>
      <c r="M124" s="26"/>
      <c r="N124" s="26"/>
      <c r="O124" s="26"/>
      <c r="P124" s="26"/>
      <c r="Q124" s="26"/>
      <c r="R124" s="26"/>
      <c r="S124" s="26"/>
      <c r="T124" s="26"/>
      <c r="U124" s="10"/>
      <c r="V124" s="27"/>
      <c r="W124" s="27"/>
      <c r="X124" s="26"/>
      <c r="Y124" s="26"/>
      <c r="Z124" s="26"/>
      <c r="AA124" s="28"/>
    </row>
    <row r="125" spans="2:27" ht="30" customHeight="1" thickBot="1" x14ac:dyDescent="0.25">
      <c r="B125" s="18">
        <v>115</v>
      </c>
      <c r="C125" s="25"/>
      <c r="D125" s="26"/>
      <c r="E125" s="26"/>
      <c r="F125" s="26"/>
      <c r="G125" s="26"/>
      <c r="H125" s="26"/>
      <c r="I125" s="26"/>
      <c r="J125" s="26"/>
      <c r="K125" s="10"/>
      <c r="L125" s="26"/>
      <c r="M125" s="26"/>
      <c r="N125" s="26"/>
      <c r="O125" s="26"/>
      <c r="P125" s="26"/>
      <c r="Q125" s="26"/>
      <c r="R125" s="26"/>
      <c r="S125" s="26"/>
      <c r="T125" s="26"/>
      <c r="U125" s="10"/>
      <c r="V125" s="27"/>
      <c r="W125" s="27"/>
      <c r="X125" s="26"/>
      <c r="Y125" s="26"/>
      <c r="Z125" s="26"/>
      <c r="AA125" s="28"/>
    </row>
    <row r="126" spans="2:27" ht="30" customHeight="1" thickBot="1" x14ac:dyDescent="0.25">
      <c r="B126" s="18">
        <v>116</v>
      </c>
      <c r="C126" s="25"/>
      <c r="D126" s="26"/>
      <c r="E126" s="26"/>
      <c r="F126" s="26"/>
      <c r="G126" s="26"/>
      <c r="H126" s="26"/>
      <c r="I126" s="26"/>
      <c r="J126" s="26"/>
      <c r="K126" s="10"/>
      <c r="L126" s="26"/>
      <c r="M126" s="26"/>
      <c r="N126" s="26"/>
      <c r="O126" s="26"/>
      <c r="P126" s="26"/>
      <c r="Q126" s="26"/>
      <c r="R126" s="26"/>
      <c r="S126" s="26"/>
      <c r="T126" s="26"/>
      <c r="U126" s="10"/>
      <c r="V126" s="27"/>
      <c r="W126" s="27"/>
      <c r="X126" s="26"/>
      <c r="Y126" s="26"/>
      <c r="Z126" s="26"/>
      <c r="AA126" s="28"/>
    </row>
    <row r="127" spans="2:27" ht="30" customHeight="1" thickBot="1" x14ac:dyDescent="0.25">
      <c r="B127" s="18">
        <v>117</v>
      </c>
      <c r="C127" s="25"/>
      <c r="D127" s="26"/>
      <c r="E127" s="26"/>
      <c r="F127" s="26"/>
      <c r="G127" s="26"/>
      <c r="H127" s="26"/>
      <c r="I127" s="26"/>
      <c r="J127" s="26"/>
      <c r="K127" s="10"/>
      <c r="L127" s="26"/>
      <c r="M127" s="26"/>
      <c r="N127" s="26"/>
      <c r="O127" s="26"/>
      <c r="P127" s="26"/>
      <c r="Q127" s="26"/>
      <c r="R127" s="26"/>
      <c r="S127" s="26"/>
      <c r="T127" s="26"/>
      <c r="U127" s="10"/>
      <c r="V127" s="27"/>
      <c r="W127" s="27"/>
      <c r="X127" s="26"/>
      <c r="Y127" s="26"/>
      <c r="Z127" s="26"/>
      <c r="AA127" s="28"/>
    </row>
    <row r="128" spans="2:27" ht="30" customHeight="1" thickBot="1" x14ac:dyDescent="0.25">
      <c r="B128" s="18">
        <v>118</v>
      </c>
      <c r="C128" s="25"/>
      <c r="D128" s="26"/>
      <c r="E128" s="26"/>
      <c r="F128" s="26"/>
      <c r="G128" s="26"/>
      <c r="H128" s="26"/>
      <c r="I128" s="26"/>
      <c r="J128" s="26"/>
      <c r="K128" s="10"/>
      <c r="L128" s="26"/>
      <c r="M128" s="26"/>
      <c r="N128" s="26"/>
      <c r="O128" s="26"/>
      <c r="P128" s="26"/>
      <c r="Q128" s="26"/>
      <c r="R128" s="26"/>
      <c r="S128" s="26"/>
      <c r="T128" s="26"/>
      <c r="U128" s="10"/>
      <c r="V128" s="27"/>
      <c r="W128" s="27"/>
      <c r="X128" s="26"/>
      <c r="Y128" s="26"/>
      <c r="Z128" s="26"/>
      <c r="AA128" s="28"/>
    </row>
    <row r="129" spans="2:27" ht="30" customHeight="1" thickBot="1" x14ac:dyDescent="0.25">
      <c r="B129" s="18">
        <v>119</v>
      </c>
      <c r="C129" s="25"/>
      <c r="D129" s="26"/>
      <c r="E129" s="26"/>
      <c r="F129" s="26"/>
      <c r="G129" s="26"/>
      <c r="H129" s="26"/>
      <c r="I129" s="26"/>
      <c r="J129" s="26"/>
      <c r="K129" s="10"/>
      <c r="L129" s="26"/>
      <c r="M129" s="26"/>
      <c r="N129" s="26"/>
      <c r="O129" s="26"/>
      <c r="P129" s="26"/>
      <c r="Q129" s="26"/>
      <c r="R129" s="26"/>
      <c r="S129" s="26"/>
      <c r="T129" s="26"/>
      <c r="U129" s="10"/>
      <c r="V129" s="27"/>
      <c r="W129" s="27"/>
      <c r="X129" s="26"/>
      <c r="Y129" s="26"/>
      <c r="Z129" s="26"/>
      <c r="AA129" s="28"/>
    </row>
    <row r="130" spans="2:27" ht="30" customHeight="1" thickBot="1" x14ac:dyDescent="0.25">
      <c r="B130" s="18">
        <v>120</v>
      </c>
      <c r="C130" s="25"/>
      <c r="D130" s="26"/>
      <c r="E130" s="26"/>
      <c r="F130" s="26"/>
      <c r="G130" s="26"/>
      <c r="H130" s="26"/>
      <c r="I130" s="26"/>
      <c r="J130" s="26"/>
      <c r="K130" s="10"/>
      <c r="L130" s="26"/>
      <c r="M130" s="26"/>
      <c r="N130" s="26"/>
      <c r="O130" s="26"/>
      <c r="P130" s="26"/>
      <c r="Q130" s="26"/>
      <c r="R130" s="26"/>
      <c r="S130" s="26"/>
      <c r="T130" s="26"/>
      <c r="U130" s="10"/>
      <c r="V130" s="27"/>
      <c r="W130" s="27"/>
      <c r="X130" s="26"/>
      <c r="Y130" s="26"/>
      <c r="Z130" s="26"/>
      <c r="AA130" s="28"/>
    </row>
    <row r="131" spans="2:27" ht="30" customHeight="1" thickBot="1" x14ac:dyDescent="0.25">
      <c r="B131" s="18">
        <v>121</v>
      </c>
      <c r="C131" s="25"/>
      <c r="D131" s="26"/>
      <c r="E131" s="26"/>
      <c r="F131" s="26"/>
      <c r="G131" s="26"/>
      <c r="H131" s="26"/>
      <c r="I131" s="26"/>
      <c r="J131" s="26"/>
      <c r="K131" s="10"/>
      <c r="L131" s="26"/>
      <c r="M131" s="26"/>
      <c r="N131" s="26"/>
      <c r="O131" s="26"/>
      <c r="P131" s="26"/>
      <c r="Q131" s="26"/>
      <c r="R131" s="26"/>
      <c r="S131" s="26"/>
      <c r="T131" s="26"/>
      <c r="U131" s="10"/>
      <c r="V131" s="27"/>
      <c r="W131" s="27"/>
      <c r="X131" s="26"/>
      <c r="Y131" s="26"/>
      <c r="Z131" s="26"/>
      <c r="AA131" s="28"/>
    </row>
    <row r="132" spans="2:27" ht="30" customHeight="1" thickBot="1" x14ac:dyDescent="0.25">
      <c r="B132" s="18">
        <v>122</v>
      </c>
      <c r="C132" s="25"/>
      <c r="D132" s="26"/>
      <c r="E132" s="26"/>
      <c r="F132" s="26"/>
      <c r="G132" s="26"/>
      <c r="H132" s="26"/>
      <c r="I132" s="26"/>
      <c r="J132" s="26"/>
      <c r="K132" s="10"/>
      <c r="L132" s="26"/>
      <c r="M132" s="26"/>
      <c r="N132" s="26"/>
      <c r="O132" s="26"/>
      <c r="P132" s="26"/>
      <c r="Q132" s="26"/>
      <c r="R132" s="26"/>
      <c r="S132" s="26"/>
      <c r="T132" s="26"/>
      <c r="U132" s="10"/>
      <c r="V132" s="27"/>
      <c r="W132" s="27"/>
      <c r="X132" s="26"/>
      <c r="Y132" s="26"/>
      <c r="Z132" s="26"/>
      <c r="AA132" s="28"/>
    </row>
    <row r="133" spans="2:27" ht="30" customHeight="1" thickBot="1" x14ac:dyDescent="0.25">
      <c r="B133" s="18">
        <v>123</v>
      </c>
      <c r="C133" s="25"/>
      <c r="D133" s="26"/>
      <c r="E133" s="26"/>
      <c r="F133" s="26"/>
      <c r="G133" s="26"/>
      <c r="H133" s="26"/>
      <c r="I133" s="26"/>
      <c r="J133" s="26"/>
      <c r="K133" s="10"/>
      <c r="L133" s="26"/>
      <c r="M133" s="26"/>
      <c r="N133" s="26"/>
      <c r="O133" s="26"/>
      <c r="P133" s="26"/>
      <c r="Q133" s="26"/>
      <c r="R133" s="26"/>
      <c r="S133" s="26"/>
      <c r="T133" s="26"/>
      <c r="U133" s="10"/>
      <c r="V133" s="27"/>
      <c r="W133" s="27"/>
      <c r="X133" s="26"/>
      <c r="Y133" s="26"/>
      <c r="Z133" s="26"/>
      <c r="AA133" s="28"/>
    </row>
    <row r="134" spans="2:27" ht="30" customHeight="1" thickBot="1" x14ac:dyDescent="0.25">
      <c r="B134" s="18">
        <v>124</v>
      </c>
      <c r="C134" s="25"/>
      <c r="D134" s="26"/>
      <c r="E134" s="26"/>
      <c r="F134" s="26"/>
      <c r="G134" s="26"/>
      <c r="H134" s="26"/>
      <c r="I134" s="26"/>
      <c r="J134" s="26"/>
      <c r="K134" s="10"/>
      <c r="L134" s="26"/>
      <c r="M134" s="26"/>
      <c r="N134" s="26"/>
      <c r="O134" s="26"/>
      <c r="P134" s="26"/>
      <c r="Q134" s="26"/>
      <c r="R134" s="26"/>
      <c r="S134" s="26"/>
      <c r="T134" s="26"/>
      <c r="U134" s="10"/>
      <c r="V134" s="27"/>
      <c r="W134" s="27"/>
      <c r="X134" s="26"/>
      <c r="Y134" s="26"/>
      <c r="Z134" s="26"/>
      <c r="AA134" s="28"/>
    </row>
    <row r="135" spans="2:27" ht="30" customHeight="1" thickBot="1" x14ac:dyDescent="0.25">
      <c r="B135" s="18">
        <v>125</v>
      </c>
      <c r="C135" s="25"/>
      <c r="D135" s="26"/>
      <c r="E135" s="26"/>
      <c r="F135" s="26"/>
      <c r="G135" s="26"/>
      <c r="H135" s="26"/>
      <c r="I135" s="26"/>
      <c r="J135" s="26"/>
      <c r="K135" s="10"/>
      <c r="L135" s="26"/>
      <c r="M135" s="26"/>
      <c r="N135" s="26"/>
      <c r="O135" s="26"/>
      <c r="P135" s="26"/>
      <c r="Q135" s="26"/>
      <c r="R135" s="26"/>
      <c r="S135" s="26"/>
      <c r="T135" s="26"/>
      <c r="U135" s="10"/>
      <c r="V135" s="27"/>
      <c r="W135" s="27"/>
      <c r="X135" s="26"/>
      <c r="Y135" s="26"/>
      <c r="Z135" s="26"/>
      <c r="AA135" s="28"/>
    </row>
    <row r="136" spans="2:27" ht="30" customHeight="1" thickBot="1" x14ac:dyDescent="0.25">
      <c r="B136" s="18">
        <v>126</v>
      </c>
      <c r="C136" s="25"/>
      <c r="D136" s="26"/>
      <c r="E136" s="26"/>
      <c r="F136" s="26"/>
      <c r="G136" s="26"/>
      <c r="H136" s="26"/>
      <c r="I136" s="26"/>
      <c r="J136" s="26"/>
      <c r="K136" s="10"/>
      <c r="L136" s="26"/>
      <c r="M136" s="26"/>
      <c r="N136" s="26"/>
      <c r="O136" s="26"/>
      <c r="P136" s="26"/>
      <c r="Q136" s="26"/>
      <c r="R136" s="26"/>
      <c r="S136" s="26"/>
      <c r="T136" s="26"/>
      <c r="U136" s="10"/>
      <c r="V136" s="27"/>
      <c r="W136" s="27"/>
      <c r="X136" s="26"/>
      <c r="Y136" s="26"/>
      <c r="Z136" s="26"/>
      <c r="AA136" s="28"/>
    </row>
    <row r="137" spans="2:27" ht="30" customHeight="1" thickBot="1" x14ac:dyDescent="0.25">
      <c r="B137" s="18">
        <v>127</v>
      </c>
      <c r="C137" s="25"/>
      <c r="D137" s="26"/>
      <c r="E137" s="26"/>
      <c r="F137" s="26"/>
      <c r="G137" s="26"/>
      <c r="H137" s="26"/>
      <c r="I137" s="26"/>
      <c r="J137" s="26"/>
      <c r="K137" s="10"/>
      <c r="L137" s="26"/>
      <c r="M137" s="26"/>
      <c r="N137" s="26"/>
      <c r="O137" s="26"/>
      <c r="P137" s="26"/>
      <c r="Q137" s="26"/>
      <c r="R137" s="26"/>
      <c r="S137" s="26"/>
      <c r="T137" s="26"/>
      <c r="U137" s="10"/>
      <c r="V137" s="27"/>
      <c r="W137" s="27"/>
      <c r="X137" s="26"/>
      <c r="Y137" s="26"/>
      <c r="Z137" s="26"/>
      <c r="AA137" s="28"/>
    </row>
    <row r="138" spans="2:27" ht="30" customHeight="1" thickBot="1" x14ac:dyDescent="0.25">
      <c r="B138" s="18">
        <v>128</v>
      </c>
      <c r="C138" s="25"/>
      <c r="D138" s="26"/>
      <c r="E138" s="26"/>
      <c r="F138" s="26"/>
      <c r="G138" s="26"/>
      <c r="H138" s="26"/>
      <c r="I138" s="26"/>
      <c r="J138" s="26"/>
      <c r="K138" s="10"/>
      <c r="L138" s="26"/>
      <c r="M138" s="26"/>
      <c r="N138" s="26"/>
      <c r="O138" s="26"/>
      <c r="P138" s="26"/>
      <c r="Q138" s="26"/>
      <c r="R138" s="26"/>
      <c r="S138" s="26"/>
      <c r="T138" s="26"/>
      <c r="U138" s="10"/>
      <c r="V138" s="27"/>
      <c r="W138" s="27"/>
      <c r="X138" s="26"/>
      <c r="Y138" s="26"/>
      <c r="Z138" s="26"/>
      <c r="AA138" s="28"/>
    </row>
    <row r="139" spans="2:27" ht="30" customHeight="1" thickBot="1" x14ac:dyDescent="0.25">
      <c r="B139" s="18">
        <v>129</v>
      </c>
      <c r="C139" s="25"/>
      <c r="D139" s="26"/>
      <c r="E139" s="26"/>
      <c r="F139" s="26"/>
      <c r="G139" s="26"/>
      <c r="H139" s="26"/>
      <c r="I139" s="26"/>
      <c r="J139" s="26"/>
      <c r="K139" s="10"/>
      <c r="L139" s="26"/>
      <c r="M139" s="26"/>
      <c r="N139" s="26"/>
      <c r="O139" s="26"/>
      <c r="P139" s="26"/>
      <c r="Q139" s="26"/>
      <c r="R139" s="26"/>
      <c r="S139" s="26"/>
      <c r="T139" s="26"/>
      <c r="U139" s="10"/>
      <c r="V139" s="27"/>
      <c r="W139" s="27"/>
      <c r="X139" s="26"/>
      <c r="Y139" s="26"/>
      <c r="Z139" s="26"/>
      <c r="AA139" s="28"/>
    </row>
    <row r="140" spans="2:27" ht="30" customHeight="1" thickBot="1" x14ac:dyDescent="0.25">
      <c r="B140" s="18">
        <v>130</v>
      </c>
      <c r="C140" s="25"/>
      <c r="D140" s="26"/>
      <c r="E140" s="26"/>
      <c r="F140" s="26"/>
      <c r="G140" s="26"/>
      <c r="H140" s="26"/>
      <c r="I140" s="26"/>
      <c r="J140" s="26"/>
      <c r="K140" s="10"/>
      <c r="L140" s="26"/>
      <c r="M140" s="26"/>
      <c r="N140" s="26"/>
      <c r="O140" s="26"/>
      <c r="P140" s="26"/>
      <c r="Q140" s="26"/>
      <c r="R140" s="26"/>
      <c r="S140" s="26"/>
      <c r="T140" s="26"/>
      <c r="U140" s="10"/>
      <c r="V140" s="27"/>
      <c r="W140" s="27"/>
      <c r="X140" s="26"/>
      <c r="Y140" s="26"/>
      <c r="Z140" s="26"/>
      <c r="AA140" s="28"/>
    </row>
    <row r="141" spans="2:27" ht="30" customHeight="1" thickBot="1" x14ac:dyDescent="0.25">
      <c r="B141" s="18">
        <v>131</v>
      </c>
      <c r="C141" s="25"/>
      <c r="D141" s="26"/>
      <c r="E141" s="26"/>
      <c r="F141" s="26"/>
      <c r="G141" s="26"/>
      <c r="H141" s="26"/>
      <c r="I141" s="26"/>
      <c r="J141" s="26"/>
      <c r="K141" s="10"/>
      <c r="L141" s="26"/>
      <c r="M141" s="26"/>
      <c r="N141" s="26"/>
      <c r="O141" s="26"/>
      <c r="P141" s="26"/>
      <c r="Q141" s="26"/>
      <c r="R141" s="26"/>
      <c r="S141" s="26"/>
      <c r="T141" s="26"/>
      <c r="U141" s="10"/>
      <c r="V141" s="27"/>
      <c r="W141" s="27"/>
      <c r="X141" s="26"/>
      <c r="Y141" s="26"/>
      <c r="Z141" s="26"/>
      <c r="AA141" s="28"/>
    </row>
    <row r="142" spans="2:27" ht="30" customHeight="1" thickBot="1" x14ac:dyDescent="0.25">
      <c r="B142" s="18">
        <v>132</v>
      </c>
      <c r="C142" s="25"/>
      <c r="D142" s="26"/>
      <c r="E142" s="26"/>
      <c r="F142" s="26"/>
      <c r="G142" s="26"/>
      <c r="H142" s="26"/>
      <c r="I142" s="26"/>
      <c r="J142" s="26"/>
      <c r="K142" s="10"/>
      <c r="L142" s="26"/>
      <c r="M142" s="26"/>
      <c r="N142" s="26"/>
      <c r="O142" s="26"/>
      <c r="P142" s="26"/>
      <c r="Q142" s="26"/>
      <c r="R142" s="26"/>
      <c r="S142" s="26"/>
      <c r="T142" s="26"/>
      <c r="U142" s="10"/>
      <c r="V142" s="27"/>
      <c r="W142" s="27"/>
      <c r="X142" s="26"/>
      <c r="Y142" s="26"/>
      <c r="Z142" s="26"/>
      <c r="AA142" s="28"/>
    </row>
    <row r="143" spans="2:27" ht="30" customHeight="1" thickBot="1" x14ac:dyDescent="0.25">
      <c r="B143" s="18">
        <v>133</v>
      </c>
      <c r="C143" s="25"/>
      <c r="D143" s="26"/>
      <c r="E143" s="26"/>
      <c r="F143" s="26"/>
      <c r="G143" s="26"/>
      <c r="H143" s="26"/>
      <c r="I143" s="26"/>
      <c r="J143" s="26"/>
      <c r="K143" s="10"/>
      <c r="L143" s="26"/>
      <c r="M143" s="26"/>
      <c r="N143" s="26"/>
      <c r="O143" s="26"/>
      <c r="P143" s="26"/>
      <c r="Q143" s="26"/>
      <c r="R143" s="26"/>
      <c r="S143" s="26"/>
      <c r="T143" s="26"/>
      <c r="U143" s="10"/>
      <c r="V143" s="27"/>
      <c r="W143" s="27"/>
      <c r="X143" s="26"/>
      <c r="Y143" s="26"/>
      <c r="Z143" s="26"/>
      <c r="AA143" s="28"/>
    </row>
    <row r="144" spans="2:27" ht="30" customHeight="1" thickBot="1" x14ac:dyDescent="0.25">
      <c r="B144" s="18">
        <v>134</v>
      </c>
      <c r="C144" s="25"/>
      <c r="D144" s="26"/>
      <c r="E144" s="26"/>
      <c r="F144" s="26"/>
      <c r="G144" s="26"/>
      <c r="H144" s="26"/>
      <c r="I144" s="26"/>
      <c r="J144" s="26"/>
      <c r="K144" s="10"/>
      <c r="L144" s="26"/>
      <c r="M144" s="26"/>
      <c r="N144" s="26"/>
      <c r="O144" s="26"/>
      <c r="P144" s="26"/>
      <c r="Q144" s="26"/>
      <c r="R144" s="26"/>
      <c r="S144" s="26"/>
      <c r="T144" s="26"/>
      <c r="U144" s="10"/>
      <c r="V144" s="27"/>
      <c r="W144" s="27"/>
      <c r="X144" s="26"/>
      <c r="Y144" s="26"/>
      <c r="Z144" s="26"/>
      <c r="AA144" s="28"/>
    </row>
    <row r="145" spans="2:27" ht="30" customHeight="1" thickBot="1" x14ac:dyDescent="0.25">
      <c r="B145" s="18">
        <v>135</v>
      </c>
      <c r="C145" s="25"/>
      <c r="D145" s="26"/>
      <c r="E145" s="26"/>
      <c r="F145" s="26"/>
      <c r="G145" s="26"/>
      <c r="H145" s="26"/>
      <c r="I145" s="26"/>
      <c r="J145" s="26"/>
      <c r="K145" s="10"/>
      <c r="L145" s="26"/>
      <c r="M145" s="26"/>
      <c r="N145" s="26"/>
      <c r="O145" s="26"/>
      <c r="P145" s="26"/>
      <c r="Q145" s="26"/>
      <c r="R145" s="26"/>
      <c r="S145" s="26"/>
      <c r="T145" s="26"/>
      <c r="U145" s="10"/>
      <c r="V145" s="27"/>
      <c r="W145" s="27"/>
      <c r="X145" s="26"/>
      <c r="Y145" s="26"/>
      <c r="Z145" s="26"/>
      <c r="AA145" s="28"/>
    </row>
    <row r="146" spans="2:27" ht="30" customHeight="1" thickBot="1" x14ac:dyDescent="0.25">
      <c r="B146" s="18">
        <v>136</v>
      </c>
      <c r="C146" s="25"/>
      <c r="D146" s="26"/>
      <c r="E146" s="26"/>
      <c r="F146" s="26"/>
      <c r="G146" s="26"/>
      <c r="H146" s="26"/>
      <c r="I146" s="26"/>
      <c r="J146" s="26"/>
      <c r="K146" s="10"/>
      <c r="L146" s="26"/>
      <c r="M146" s="26"/>
      <c r="N146" s="26"/>
      <c r="O146" s="26"/>
      <c r="P146" s="26"/>
      <c r="Q146" s="26"/>
      <c r="R146" s="26"/>
      <c r="S146" s="26"/>
      <c r="T146" s="26"/>
      <c r="U146" s="10"/>
      <c r="V146" s="27"/>
      <c r="W146" s="27"/>
      <c r="X146" s="26"/>
      <c r="Y146" s="26"/>
      <c r="Z146" s="26"/>
      <c r="AA146" s="28"/>
    </row>
    <row r="147" spans="2:27" ht="30" customHeight="1" thickBot="1" x14ac:dyDescent="0.25">
      <c r="B147" s="18">
        <v>137</v>
      </c>
      <c r="C147" s="25"/>
      <c r="D147" s="26"/>
      <c r="E147" s="26"/>
      <c r="F147" s="26"/>
      <c r="G147" s="26"/>
      <c r="H147" s="26"/>
      <c r="I147" s="26"/>
      <c r="J147" s="26"/>
      <c r="K147" s="10"/>
      <c r="L147" s="26"/>
      <c r="M147" s="26"/>
      <c r="N147" s="26"/>
      <c r="O147" s="26"/>
      <c r="P147" s="26"/>
      <c r="Q147" s="26"/>
      <c r="R147" s="26"/>
      <c r="S147" s="26"/>
      <c r="T147" s="26"/>
      <c r="U147" s="10"/>
      <c r="V147" s="27"/>
      <c r="W147" s="27"/>
      <c r="X147" s="26"/>
      <c r="Y147" s="26"/>
      <c r="Z147" s="26"/>
      <c r="AA147" s="28"/>
    </row>
    <row r="148" spans="2:27" ht="30" customHeight="1" thickBot="1" x14ac:dyDescent="0.25">
      <c r="B148" s="18">
        <v>138</v>
      </c>
      <c r="C148" s="25"/>
      <c r="D148" s="26"/>
      <c r="E148" s="26"/>
      <c r="F148" s="26"/>
      <c r="G148" s="26"/>
      <c r="H148" s="26"/>
      <c r="I148" s="26"/>
      <c r="J148" s="26"/>
      <c r="K148" s="10"/>
      <c r="L148" s="26"/>
      <c r="M148" s="26"/>
      <c r="N148" s="26"/>
      <c r="O148" s="26"/>
      <c r="P148" s="26"/>
      <c r="Q148" s="26"/>
      <c r="R148" s="26"/>
      <c r="S148" s="26"/>
      <c r="T148" s="26"/>
      <c r="U148" s="10"/>
      <c r="V148" s="27"/>
      <c r="W148" s="27"/>
      <c r="X148" s="26"/>
      <c r="Y148" s="26"/>
      <c r="Z148" s="26"/>
      <c r="AA148" s="28"/>
    </row>
    <row r="149" spans="2:27" ht="30" customHeight="1" thickBot="1" x14ac:dyDescent="0.25">
      <c r="B149" s="18">
        <v>139</v>
      </c>
      <c r="C149" s="25"/>
      <c r="D149" s="26"/>
      <c r="E149" s="26"/>
      <c r="F149" s="26"/>
      <c r="G149" s="26"/>
      <c r="H149" s="26"/>
      <c r="I149" s="26"/>
      <c r="J149" s="26"/>
      <c r="K149" s="10"/>
      <c r="L149" s="26"/>
      <c r="M149" s="26"/>
      <c r="N149" s="26"/>
      <c r="O149" s="26"/>
      <c r="P149" s="26"/>
      <c r="Q149" s="26"/>
      <c r="R149" s="26"/>
      <c r="S149" s="26"/>
      <c r="T149" s="26"/>
      <c r="U149" s="10"/>
      <c r="V149" s="27"/>
      <c r="W149" s="27"/>
      <c r="X149" s="26"/>
      <c r="Y149" s="26"/>
      <c r="Z149" s="26"/>
      <c r="AA149" s="28"/>
    </row>
    <row r="150" spans="2:27" ht="30" customHeight="1" thickBot="1" x14ac:dyDescent="0.25">
      <c r="B150" s="18">
        <v>140</v>
      </c>
      <c r="C150" s="25"/>
      <c r="D150" s="26"/>
      <c r="E150" s="26"/>
      <c r="F150" s="26"/>
      <c r="G150" s="26"/>
      <c r="H150" s="26"/>
      <c r="I150" s="26"/>
      <c r="J150" s="26"/>
      <c r="K150" s="10"/>
      <c r="L150" s="26"/>
      <c r="M150" s="26"/>
      <c r="N150" s="26"/>
      <c r="O150" s="26"/>
      <c r="P150" s="26"/>
      <c r="Q150" s="26"/>
      <c r="R150" s="26"/>
      <c r="S150" s="26"/>
      <c r="T150" s="26"/>
      <c r="U150" s="10"/>
      <c r="V150" s="27"/>
      <c r="W150" s="27"/>
      <c r="X150" s="26"/>
      <c r="Y150" s="26"/>
      <c r="Z150" s="26"/>
      <c r="AA150" s="28"/>
    </row>
    <row r="151" spans="2:27" ht="30" customHeight="1" thickBot="1" x14ac:dyDescent="0.25">
      <c r="B151" s="18">
        <v>141</v>
      </c>
      <c r="C151" s="25"/>
      <c r="D151" s="26"/>
      <c r="E151" s="26"/>
      <c r="F151" s="26"/>
      <c r="G151" s="26"/>
      <c r="H151" s="26"/>
      <c r="I151" s="26"/>
      <c r="J151" s="26"/>
      <c r="K151" s="10"/>
      <c r="L151" s="26"/>
      <c r="M151" s="26"/>
      <c r="N151" s="26"/>
      <c r="O151" s="26"/>
      <c r="P151" s="26"/>
      <c r="Q151" s="26"/>
      <c r="R151" s="26"/>
      <c r="S151" s="26"/>
      <c r="T151" s="26"/>
      <c r="U151" s="10"/>
      <c r="V151" s="27"/>
      <c r="W151" s="27"/>
      <c r="X151" s="26"/>
      <c r="Y151" s="26"/>
      <c r="Z151" s="26"/>
      <c r="AA151" s="28"/>
    </row>
    <row r="152" spans="2:27" ht="30" customHeight="1" thickBot="1" x14ac:dyDescent="0.25">
      <c r="B152" s="18">
        <v>142</v>
      </c>
      <c r="C152" s="25"/>
      <c r="D152" s="26"/>
      <c r="E152" s="26"/>
      <c r="F152" s="26"/>
      <c r="G152" s="26"/>
      <c r="H152" s="26"/>
      <c r="I152" s="26"/>
      <c r="J152" s="26"/>
      <c r="K152" s="10"/>
      <c r="L152" s="26"/>
      <c r="M152" s="26"/>
      <c r="N152" s="26"/>
      <c r="O152" s="26"/>
      <c r="P152" s="26"/>
      <c r="Q152" s="26"/>
      <c r="R152" s="26"/>
      <c r="S152" s="26"/>
      <c r="T152" s="26"/>
      <c r="U152" s="10"/>
      <c r="V152" s="27"/>
      <c r="W152" s="27"/>
      <c r="X152" s="26"/>
      <c r="Y152" s="26"/>
      <c r="Z152" s="26"/>
      <c r="AA152" s="28"/>
    </row>
    <row r="153" spans="2:27" ht="30" customHeight="1" thickBot="1" x14ac:dyDescent="0.25">
      <c r="B153" s="18">
        <v>143</v>
      </c>
      <c r="C153" s="25"/>
      <c r="D153" s="26"/>
      <c r="E153" s="26"/>
      <c r="F153" s="26"/>
      <c r="G153" s="26"/>
      <c r="H153" s="26"/>
      <c r="I153" s="26"/>
      <c r="J153" s="26"/>
      <c r="K153" s="10"/>
      <c r="L153" s="26"/>
      <c r="M153" s="26"/>
      <c r="N153" s="26"/>
      <c r="O153" s="26"/>
      <c r="P153" s="26"/>
      <c r="Q153" s="26"/>
      <c r="R153" s="26"/>
      <c r="S153" s="26"/>
      <c r="T153" s="26"/>
      <c r="U153" s="10"/>
      <c r="V153" s="27"/>
      <c r="W153" s="27"/>
      <c r="X153" s="26"/>
      <c r="Y153" s="26"/>
      <c r="Z153" s="26"/>
      <c r="AA153" s="28"/>
    </row>
    <row r="154" spans="2:27" ht="30" customHeight="1" thickBot="1" x14ac:dyDescent="0.25">
      <c r="B154" s="18">
        <v>144</v>
      </c>
      <c r="C154" s="25"/>
      <c r="D154" s="26"/>
      <c r="E154" s="26"/>
      <c r="F154" s="26"/>
      <c r="G154" s="26"/>
      <c r="H154" s="26"/>
      <c r="I154" s="26"/>
      <c r="J154" s="26"/>
      <c r="K154" s="10"/>
      <c r="L154" s="26"/>
      <c r="M154" s="26"/>
      <c r="N154" s="26"/>
      <c r="O154" s="26"/>
      <c r="P154" s="26"/>
      <c r="Q154" s="26"/>
      <c r="R154" s="26"/>
      <c r="S154" s="26"/>
      <c r="T154" s="26"/>
      <c r="U154" s="10"/>
      <c r="V154" s="27"/>
      <c r="W154" s="27"/>
      <c r="X154" s="26"/>
      <c r="Y154" s="26"/>
      <c r="Z154" s="26"/>
      <c r="AA154" s="28"/>
    </row>
    <row r="155" spans="2:27" ht="30" customHeight="1" thickBot="1" x14ac:dyDescent="0.25">
      <c r="B155" s="18">
        <v>145</v>
      </c>
      <c r="C155" s="25"/>
      <c r="D155" s="26"/>
      <c r="E155" s="26"/>
      <c r="F155" s="26"/>
      <c r="G155" s="26"/>
      <c r="H155" s="26"/>
      <c r="I155" s="26"/>
      <c r="J155" s="26"/>
      <c r="K155" s="10"/>
      <c r="L155" s="26"/>
      <c r="M155" s="26"/>
      <c r="N155" s="26"/>
      <c r="O155" s="26"/>
      <c r="P155" s="26"/>
      <c r="Q155" s="26"/>
      <c r="R155" s="26"/>
      <c r="S155" s="26"/>
      <c r="T155" s="26"/>
      <c r="U155" s="10"/>
      <c r="V155" s="27"/>
      <c r="W155" s="27"/>
      <c r="X155" s="26"/>
      <c r="Y155" s="26"/>
      <c r="Z155" s="26"/>
      <c r="AA155" s="28"/>
    </row>
    <row r="156" spans="2:27" ht="30" customHeight="1" thickBot="1" x14ac:dyDescent="0.25">
      <c r="B156" s="18">
        <v>146</v>
      </c>
      <c r="C156" s="25"/>
      <c r="D156" s="26"/>
      <c r="E156" s="26"/>
      <c r="F156" s="26"/>
      <c r="G156" s="26"/>
      <c r="H156" s="26"/>
      <c r="I156" s="26"/>
      <c r="J156" s="26"/>
      <c r="K156" s="10"/>
      <c r="L156" s="26"/>
      <c r="M156" s="26"/>
      <c r="N156" s="26"/>
      <c r="O156" s="26"/>
      <c r="P156" s="26"/>
      <c r="Q156" s="26"/>
      <c r="R156" s="26"/>
      <c r="S156" s="26"/>
      <c r="T156" s="26"/>
      <c r="U156" s="10"/>
      <c r="V156" s="27"/>
      <c r="W156" s="27"/>
      <c r="X156" s="26"/>
      <c r="Y156" s="26"/>
      <c r="Z156" s="26"/>
      <c r="AA156" s="28"/>
    </row>
    <row r="157" spans="2:27" ht="30" customHeight="1" thickBot="1" x14ac:dyDescent="0.25">
      <c r="B157" s="18">
        <v>147</v>
      </c>
      <c r="C157" s="25"/>
      <c r="D157" s="26"/>
      <c r="E157" s="26"/>
      <c r="F157" s="26"/>
      <c r="G157" s="26"/>
      <c r="H157" s="26"/>
      <c r="I157" s="26"/>
      <c r="J157" s="26"/>
      <c r="K157" s="10"/>
      <c r="L157" s="26"/>
      <c r="M157" s="26"/>
      <c r="N157" s="26"/>
      <c r="O157" s="26"/>
      <c r="P157" s="26"/>
      <c r="Q157" s="26"/>
      <c r="R157" s="26"/>
      <c r="S157" s="26"/>
      <c r="T157" s="26"/>
      <c r="U157" s="10"/>
      <c r="V157" s="27"/>
      <c r="W157" s="27"/>
      <c r="X157" s="26"/>
      <c r="Y157" s="26"/>
      <c r="Z157" s="26"/>
      <c r="AA157" s="28"/>
    </row>
    <row r="158" spans="2:27" ht="30" customHeight="1" thickBot="1" x14ac:dyDescent="0.25">
      <c r="B158" s="18">
        <v>148</v>
      </c>
      <c r="C158" s="25"/>
      <c r="D158" s="26"/>
      <c r="E158" s="26"/>
      <c r="F158" s="26"/>
      <c r="G158" s="26"/>
      <c r="H158" s="26"/>
      <c r="I158" s="26"/>
      <c r="J158" s="26"/>
      <c r="K158" s="10"/>
      <c r="L158" s="26"/>
      <c r="M158" s="26"/>
      <c r="N158" s="26"/>
      <c r="O158" s="26"/>
      <c r="P158" s="26"/>
      <c r="Q158" s="26"/>
      <c r="R158" s="26"/>
      <c r="S158" s="26"/>
      <c r="T158" s="26"/>
      <c r="U158" s="10"/>
      <c r="V158" s="27"/>
      <c r="W158" s="27"/>
      <c r="X158" s="26"/>
      <c r="Y158" s="26"/>
      <c r="Z158" s="26"/>
      <c r="AA158" s="28"/>
    </row>
    <row r="159" spans="2:27" ht="30" customHeight="1" thickBot="1" x14ac:dyDescent="0.25">
      <c r="B159" s="18">
        <v>149</v>
      </c>
      <c r="C159" s="25"/>
      <c r="D159" s="26"/>
      <c r="E159" s="26"/>
      <c r="F159" s="26"/>
      <c r="G159" s="26"/>
      <c r="H159" s="26"/>
      <c r="I159" s="26"/>
      <c r="J159" s="26"/>
      <c r="K159" s="10"/>
      <c r="L159" s="26"/>
      <c r="M159" s="26"/>
      <c r="N159" s="26"/>
      <c r="O159" s="26"/>
      <c r="P159" s="26"/>
      <c r="Q159" s="26"/>
      <c r="R159" s="26"/>
      <c r="S159" s="26"/>
      <c r="T159" s="26"/>
      <c r="U159" s="10"/>
      <c r="V159" s="27"/>
      <c r="W159" s="27"/>
      <c r="X159" s="26"/>
      <c r="Y159" s="26"/>
      <c r="Z159" s="26"/>
      <c r="AA159" s="28"/>
    </row>
    <row r="160" spans="2:27" ht="30" customHeight="1" thickBot="1" x14ac:dyDescent="0.25">
      <c r="B160" s="18">
        <v>150</v>
      </c>
      <c r="C160" s="25"/>
      <c r="D160" s="26"/>
      <c r="E160" s="26"/>
      <c r="F160" s="26"/>
      <c r="G160" s="26"/>
      <c r="H160" s="26"/>
      <c r="I160" s="26"/>
      <c r="J160" s="26"/>
      <c r="K160" s="10"/>
      <c r="L160" s="26"/>
      <c r="M160" s="26"/>
      <c r="N160" s="26"/>
      <c r="O160" s="26"/>
      <c r="P160" s="26"/>
      <c r="Q160" s="26"/>
      <c r="R160" s="26"/>
      <c r="S160" s="26"/>
      <c r="T160" s="26"/>
      <c r="U160" s="10"/>
      <c r="V160" s="27"/>
      <c r="W160" s="27"/>
      <c r="X160" s="26"/>
      <c r="Y160" s="26"/>
      <c r="Z160" s="26"/>
      <c r="AA160" s="28"/>
    </row>
    <row r="161" spans="3:27" hidden="1" x14ac:dyDescent="0.2">
      <c r="C161" s="25"/>
      <c r="D161" s="26"/>
      <c r="E161" s="26"/>
      <c r="F161" s="26"/>
      <c r="G161" s="26"/>
      <c r="H161" s="26"/>
      <c r="I161" s="26"/>
      <c r="J161" s="26"/>
      <c r="K161" s="10"/>
      <c r="L161" s="26"/>
      <c r="M161" s="26"/>
      <c r="N161" s="26"/>
      <c r="O161" s="10"/>
      <c r="P161" s="10"/>
      <c r="Q161" s="26"/>
      <c r="R161" s="26"/>
      <c r="S161" s="26"/>
      <c r="T161" s="26"/>
      <c r="U161" s="10"/>
      <c r="V161" s="27"/>
      <c r="W161" s="27"/>
      <c r="X161" s="26"/>
      <c r="Y161" s="26"/>
      <c r="Z161" s="26"/>
      <c r="AA161" s="28"/>
    </row>
    <row r="162" spans="3:27" hidden="1" x14ac:dyDescent="0.2">
      <c r="C162" s="25"/>
      <c r="D162" s="26"/>
      <c r="E162" s="26"/>
      <c r="F162" s="26"/>
      <c r="G162" s="26"/>
      <c r="H162" s="26"/>
      <c r="I162" s="26"/>
      <c r="J162" s="26"/>
      <c r="K162" s="10"/>
      <c r="L162" s="26"/>
      <c r="M162" s="26"/>
      <c r="N162" s="26"/>
      <c r="O162" s="10"/>
      <c r="P162" s="10"/>
      <c r="Q162" s="26"/>
      <c r="R162" s="26"/>
      <c r="S162" s="26"/>
      <c r="T162" s="26"/>
      <c r="U162" s="10"/>
      <c r="V162" s="27"/>
      <c r="W162" s="27"/>
      <c r="X162" s="26"/>
      <c r="Y162" s="26"/>
      <c r="Z162" s="26"/>
      <c r="AA162" s="28"/>
    </row>
  </sheetData>
  <mergeCells count="1">
    <mergeCell ref="B6:C6"/>
  </mergeCells>
  <conditionalFormatting sqref="E11:E160">
    <cfRule type="expression" dxfId="629" priority="1">
      <formula>AND($E11="", SUMPRODUCT(--($C11:$AA11&lt;&gt;""))&lt;&gt;0)</formula>
    </cfRule>
  </conditionalFormatting>
  <conditionalFormatting sqref="F11:F160">
    <cfRule type="expression" dxfId="628" priority="27">
      <formula>AND($F11="", SUMPRODUCT(--($C11:$AA11&lt;&gt;""))&lt;&gt;0)</formula>
    </cfRule>
  </conditionalFormatting>
  <conditionalFormatting sqref="H11:H160">
    <cfRule type="expression" dxfId="627" priority="28">
      <formula>AND($H11="", SUMPRODUCT(--($C11:$AA11&lt;&gt;""))&lt;&gt;0)</formula>
    </cfRule>
  </conditionalFormatting>
  <conditionalFormatting sqref="O11:O160">
    <cfRule type="expression" dxfId="626" priority="29">
      <formula>AND($O11="", SUMPRODUCT(--($C11:$AA11&lt;&gt;""))&lt;&gt;0)</formula>
    </cfRule>
  </conditionalFormatting>
  <conditionalFormatting sqref="P11:P160">
    <cfRule type="expression" dxfId="625" priority="30">
      <formula>AND($P11="", SUMPRODUCT(--($C11:$AA11&lt;&gt;""))&lt;&gt;0)</formula>
    </cfRule>
  </conditionalFormatting>
  <conditionalFormatting sqref="U11:U160">
    <cfRule type="expression" dxfId="624" priority="31">
      <formula>AND($U11="", SUMPRODUCT(--($C11:$AA11&lt;&gt;""))&lt;&gt;0)</formula>
    </cfRule>
  </conditionalFormatting>
  <conditionalFormatting sqref="V11:V160">
    <cfRule type="expression" dxfId="623" priority="32">
      <formula>AND($V11="", SUMPRODUCT(--($C11:$AA11&lt;&gt;""))&lt;&gt;0)</formula>
    </cfRule>
  </conditionalFormatting>
  <conditionalFormatting sqref="W11:W160">
    <cfRule type="expression" dxfId="622" priority="33">
      <formula>AND($W11="", SUMPRODUCT(--($C11:$AA11&lt;&gt;""))&lt;&gt;0)</formula>
    </cfRule>
  </conditionalFormatting>
  <conditionalFormatting sqref="X11:X160">
    <cfRule type="expression" dxfId="621" priority="34">
      <formula>AND($X11="", SUMPRODUCT(--($C11:$AA11&lt;&gt;""))&lt;&gt;0)</formula>
    </cfRule>
  </conditionalFormatting>
  <conditionalFormatting sqref="Z11:Z160">
    <cfRule type="expression" dxfId="620" priority="35">
      <formula>AND($Z11="", SUMPRODUCT(--($C11:$AA11&lt;&gt;""))&lt;&gt;0)</formula>
    </cfRule>
  </conditionalFormatting>
  <dataValidations count="11">
    <dataValidation allowBlank="1" showInputMessage="1" showErrorMessage="1" prompt="Kérjük válasszon légtömörség értéket a lenyíló listából!" sqref="U10" xr:uid="{00000000-0002-0000-0200-000006000000}"/>
    <dataValidation allowBlank="1" showInputMessage="1" showErrorMessage="1" prompt="Kérjük válasszon lemezvastagság értéket a lenyíló listából!" sqref="V10" xr:uid="{00000000-0002-0000-0200-000007000000}"/>
    <dataValidation allowBlank="1" showInputMessage="1" showErrorMessage="1" prompt="Kérjük válasszon keretméretet a lenyíló listából!" sqref="W10:X10" xr:uid="{00000000-0002-0000-0200-000009000000}"/>
    <dataValidation type="whole" allowBlank="1" showInputMessage="1" showErrorMessage="1" error="Nem megfelelő érték!" prompt="mm" sqref="Q11:S162 D11:N162" xr:uid="{00000000-0002-0000-0200-000000000000}">
      <formula1>1</formula1>
      <formula2>1000000</formula2>
    </dataValidation>
    <dataValidation type="whole" allowBlank="1" showInputMessage="1" showErrorMessage="1" error="Nem megfelelő mennyiség!" prompt="Kérjük adja meg a rendelni kívánt mennyiséget!" sqref="Z11:Z162" xr:uid="{00000000-0002-0000-0200-000001000000}">
      <formula1>1</formula1>
      <formula2>1000</formula2>
    </dataValidation>
    <dataValidation type="whole" allowBlank="1" showInputMessage="1" showErrorMessage="1" error="Nem megfelelő érték!" prompt="fok" sqref="T11:T162" xr:uid="{00000000-0002-0000-0200-000002000000}">
      <formula1>0</formula1>
      <formula2>90</formula2>
    </dataValidation>
    <dataValidation type="list" allowBlank="1" showErrorMessage="1" error="Nem megfelelő érték!" prompt="Kérjük válasszon légtömörség értéket a lenyíló listából!" sqref="U11:U162" xr:uid="{00000000-0002-0000-0200-000003000000}">
      <formula1>Légtömörség</formula1>
    </dataValidation>
    <dataValidation type="whole" allowBlank="1" showInputMessage="1" showErrorMessage="1" error="Nem megfelelő érték!" promptTitle="Figyelem!" prompt="Ha nem ad meg értéket, akkor _x000a_l1 = 150 mm!" sqref="O11:O162" xr:uid="{00000000-0002-0000-0200-000004000000}">
      <formula1>1</formula1>
      <formula2>1000000</formula2>
    </dataValidation>
    <dataValidation type="whole" allowBlank="1" showInputMessage="1" showErrorMessage="1" error="Nem megfelelő érték!" promptTitle="Figyelem!" prompt="Ha nem ad meg értéket, akkor _x000a_l2 = 150 mm!" sqref="P11:P162" xr:uid="{00000000-0002-0000-0200-000005000000}">
      <formula1>1</formula1>
      <formula2>1000000</formula2>
    </dataValidation>
    <dataValidation type="list" allowBlank="1" showErrorMessage="1" error="Kérjük  a lenyíló listából válasszon lemezvastagság értéket!" prompt="Kérjük válasszon lemezvastagság értéket a lenyíló listából!" sqref="V11:V162" xr:uid="{00000000-0002-0000-0200-000008000000}">
      <formula1>Lemezvastagság</formula1>
    </dataValidation>
    <dataValidation type="list" allowBlank="1" showErrorMessage="1" error="Kérjük a lenyíló listából válasszon keretméretet!" prompt="Kérjük válasszon keretméretet a lenyíló listából!" sqref="W11:Y162" xr:uid="{00000000-0002-0000-0200-00000A000000}">
      <formula1>Keret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B160"/>
  <sheetViews>
    <sheetView workbookViewId="0">
      <selection activeCell="C12" sqref="C12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hidden="1" customWidth="1"/>
    <col min="5" max="8" width="10.5" style="1" customWidth="1"/>
    <col min="9" max="13" width="10.5" style="1" hidden="1" customWidth="1"/>
    <col min="14" max="17" width="10.5" style="1" customWidth="1"/>
    <col min="18" max="18" width="10.5" style="1" hidden="1" customWidth="1"/>
    <col min="19" max="19" width="10.5" style="1" customWidth="1"/>
    <col min="20" max="20" width="10.5" style="1" hidden="1" customWidth="1"/>
    <col min="21" max="22" width="10.5" style="1" customWidth="1"/>
    <col min="23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F1" s="8" t="s">
        <v>22</v>
      </c>
    </row>
    <row r="2" spans="2:27" ht="42.75" customHeight="1" x14ac:dyDescent="0.3">
      <c r="C2" s="15" t="s">
        <v>8</v>
      </c>
      <c r="F2" s="8" t="s">
        <v>25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17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3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10"/>
      <c r="O61" s="26"/>
      <c r="P61" s="10"/>
      <c r="Q61" s="10"/>
      <c r="R61" s="26"/>
      <c r="S61" s="26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25"/>
      <c r="D62" s="26"/>
      <c r="E62" s="26"/>
      <c r="F62" s="26"/>
      <c r="G62" s="26"/>
      <c r="H62" s="26"/>
      <c r="I62" s="26"/>
      <c r="J62" s="26"/>
      <c r="K62" s="10"/>
      <c r="L62" s="26"/>
      <c r="M62" s="26"/>
      <c r="N62" s="10"/>
      <c r="O62" s="26"/>
      <c r="P62" s="10"/>
      <c r="Q62" s="10"/>
      <c r="R62" s="26"/>
      <c r="S62" s="26"/>
      <c r="T62" s="26"/>
      <c r="U62" s="10"/>
      <c r="V62" s="27"/>
      <c r="W62" s="26"/>
      <c r="X62" s="26"/>
      <c r="Y62" s="26"/>
      <c r="Z62" s="10"/>
      <c r="AA62" s="28"/>
    </row>
    <row r="63" spans="2:27" ht="30" customHeight="1" thickBot="1" x14ac:dyDescent="0.25">
      <c r="B63" s="18">
        <v>53</v>
      </c>
      <c r="C63" s="25"/>
      <c r="D63" s="26"/>
      <c r="E63" s="26"/>
      <c r="F63" s="26"/>
      <c r="G63" s="26"/>
      <c r="H63" s="26"/>
      <c r="I63" s="26"/>
      <c r="J63" s="26"/>
      <c r="K63" s="10"/>
      <c r="L63" s="26"/>
      <c r="M63" s="26"/>
      <c r="N63" s="10"/>
      <c r="O63" s="26"/>
      <c r="P63" s="10"/>
      <c r="Q63" s="10"/>
      <c r="R63" s="26"/>
      <c r="S63" s="26"/>
      <c r="T63" s="26"/>
      <c r="U63" s="10"/>
      <c r="V63" s="27"/>
      <c r="W63" s="26"/>
      <c r="X63" s="26"/>
      <c r="Y63" s="26"/>
      <c r="Z63" s="10"/>
      <c r="AA63" s="28"/>
    </row>
    <row r="64" spans="2:27" ht="30" customHeight="1" thickBot="1" x14ac:dyDescent="0.25">
      <c r="B64" s="18">
        <v>54</v>
      </c>
      <c r="C64" s="25"/>
      <c r="D64" s="26"/>
      <c r="E64" s="26"/>
      <c r="F64" s="26"/>
      <c r="G64" s="26"/>
      <c r="H64" s="26"/>
      <c r="I64" s="26"/>
      <c r="J64" s="26"/>
      <c r="K64" s="10"/>
      <c r="L64" s="26"/>
      <c r="M64" s="26"/>
      <c r="N64" s="10"/>
      <c r="O64" s="26"/>
      <c r="P64" s="10"/>
      <c r="Q64" s="10"/>
      <c r="R64" s="26"/>
      <c r="S64" s="26"/>
      <c r="T64" s="26"/>
      <c r="U64" s="10"/>
      <c r="V64" s="27"/>
      <c r="W64" s="26"/>
      <c r="X64" s="26"/>
      <c r="Y64" s="26"/>
      <c r="Z64" s="10"/>
      <c r="AA64" s="28"/>
    </row>
    <row r="65" spans="2:27" ht="30" customHeight="1" thickBot="1" x14ac:dyDescent="0.25">
      <c r="B65" s="18">
        <v>55</v>
      </c>
      <c r="C65" s="25"/>
      <c r="D65" s="26"/>
      <c r="E65" s="26"/>
      <c r="F65" s="26"/>
      <c r="G65" s="26"/>
      <c r="H65" s="26"/>
      <c r="I65" s="26"/>
      <c r="J65" s="26"/>
      <c r="K65" s="10"/>
      <c r="L65" s="26"/>
      <c r="M65" s="26"/>
      <c r="N65" s="10"/>
      <c r="O65" s="26"/>
      <c r="P65" s="10"/>
      <c r="Q65" s="10"/>
      <c r="R65" s="26"/>
      <c r="S65" s="26"/>
      <c r="T65" s="26"/>
      <c r="U65" s="10"/>
      <c r="V65" s="27"/>
      <c r="W65" s="26"/>
      <c r="X65" s="26"/>
      <c r="Y65" s="26"/>
      <c r="Z65" s="10"/>
      <c r="AA65" s="28"/>
    </row>
    <row r="66" spans="2:27" ht="30" customHeight="1" thickBot="1" x14ac:dyDescent="0.25">
      <c r="B66" s="18">
        <v>56</v>
      </c>
      <c r="C66" s="25"/>
      <c r="D66" s="26"/>
      <c r="E66" s="26"/>
      <c r="F66" s="26"/>
      <c r="G66" s="26"/>
      <c r="H66" s="26"/>
      <c r="I66" s="26"/>
      <c r="J66" s="26"/>
      <c r="K66" s="10"/>
      <c r="L66" s="26"/>
      <c r="M66" s="26"/>
      <c r="N66" s="10"/>
      <c r="O66" s="26"/>
      <c r="P66" s="10"/>
      <c r="Q66" s="10"/>
      <c r="R66" s="26"/>
      <c r="S66" s="26"/>
      <c r="T66" s="26"/>
      <c r="U66" s="10"/>
      <c r="V66" s="27"/>
      <c r="W66" s="26"/>
      <c r="X66" s="26"/>
      <c r="Y66" s="26"/>
      <c r="Z66" s="10"/>
      <c r="AA66" s="28"/>
    </row>
    <row r="67" spans="2:27" ht="30" customHeight="1" thickBot="1" x14ac:dyDescent="0.25">
      <c r="B67" s="18">
        <v>57</v>
      </c>
      <c r="C67" s="25"/>
      <c r="D67" s="26"/>
      <c r="E67" s="26"/>
      <c r="F67" s="26"/>
      <c r="G67" s="26"/>
      <c r="H67" s="26"/>
      <c r="I67" s="26"/>
      <c r="J67" s="26"/>
      <c r="K67" s="10"/>
      <c r="L67" s="26"/>
      <c r="M67" s="26"/>
      <c r="N67" s="10"/>
      <c r="O67" s="26"/>
      <c r="P67" s="10"/>
      <c r="Q67" s="10"/>
      <c r="R67" s="26"/>
      <c r="S67" s="26"/>
      <c r="T67" s="26"/>
      <c r="U67" s="10"/>
      <c r="V67" s="27"/>
      <c r="W67" s="26"/>
      <c r="X67" s="26"/>
      <c r="Y67" s="26"/>
      <c r="Z67" s="10"/>
      <c r="AA67" s="28"/>
    </row>
    <row r="68" spans="2:27" ht="30" customHeight="1" thickBot="1" x14ac:dyDescent="0.25">
      <c r="B68" s="18">
        <v>58</v>
      </c>
      <c r="C68" s="25"/>
      <c r="D68" s="26"/>
      <c r="E68" s="26"/>
      <c r="F68" s="26"/>
      <c r="G68" s="26"/>
      <c r="H68" s="26"/>
      <c r="I68" s="26"/>
      <c r="J68" s="26"/>
      <c r="K68" s="10"/>
      <c r="L68" s="26"/>
      <c r="M68" s="26"/>
      <c r="N68" s="10"/>
      <c r="O68" s="26"/>
      <c r="P68" s="10"/>
      <c r="Q68" s="10"/>
      <c r="R68" s="26"/>
      <c r="S68" s="26"/>
      <c r="T68" s="26"/>
      <c r="U68" s="10"/>
      <c r="V68" s="27"/>
      <c r="W68" s="26"/>
      <c r="X68" s="26"/>
      <c r="Y68" s="26"/>
      <c r="Z68" s="10"/>
      <c r="AA68" s="28"/>
    </row>
    <row r="69" spans="2:27" ht="30" customHeight="1" thickBot="1" x14ac:dyDescent="0.25">
      <c r="B69" s="18">
        <v>59</v>
      </c>
      <c r="C69" s="25"/>
      <c r="D69" s="26"/>
      <c r="E69" s="26"/>
      <c r="F69" s="26"/>
      <c r="G69" s="26"/>
      <c r="H69" s="26"/>
      <c r="I69" s="26"/>
      <c r="J69" s="26"/>
      <c r="K69" s="10"/>
      <c r="L69" s="26"/>
      <c r="M69" s="26"/>
      <c r="N69" s="10"/>
      <c r="O69" s="26"/>
      <c r="P69" s="10"/>
      <c r="Q69" s="10"/>
      <c r="R69" s="26"/>
      <c r="S69" s="26"/>
      <c r="T69" s="26"/>
      <c r="U69" s="10"/>
      <c r="V69" s="27"/>
      <c r="W69" s="26"/>
      <c r="X69" s="26"/>
      <c r="Y69" s="26"/>
      <c r="Z69" s="10"/>
      <c r="AA69" s="28"/>
    </row>
    <row r="70" spans="2:27" ht="30" customHeight="1" thickBot="1" x14ac:dyDescent="0.25">
      <c r="B70" s="18">
        <v>60</v>
      </c>
      <c r="C70" s="25"/>
      <c r="D70" s="26"/>
      <c r="E70" s="26"/>
      <c r="F70" s="26"/>
      <c r="G70" s="26"/>
      <c r="H70" s="26"/>
      <c r="I70" s="26"/>
      <c r="J70" s="26"/>
      <c r="K70" s="10"/>
      <c r="L70" s="26"/>
      <c r="M70" s="26"/>
      <c r="N70" s="10"/>
      <c r="O70" s="26"/>
      <c r="P70" s="10"/>
      <c r="Q70" s="10"/>
      <c r="R70" s="26"/>
      <c r="S70" s="26"/>
      <c r="T70" s="26"/>
      <c r="U70" s="10"/>
      <c r="V70" s="27"/>
      <c r="W70" s="26"/>
      <c r="X70" s="26"/>
      <c r="Y70" s="26"/>
      <c r="Z70" s="10"/>
      <c r="AA70" s="28"/>
    </row>
    <row r="71" spans="2:27" ht="30" customHeight="1" thickBot="1" x14ac:dyDescent="0.25">
      <c r="B71" s="18">
        <v>61</v>
      </c>
      <c r="C71" s="25"/>
      <c r="D71" s="26"/>
      <c r="E71" s="26"/>
      <c r="F71" s="26"/>
      <c r="G71" s="26"/>
      <c r="H71" s="26"/>
      <c r="I71" s="26"/>
      <c r="J71" s="26"/>
      <c r="K71" s="10"/>
      <c r="L71" s="26"/>
      <c r="M71" s="26"/>
      <c r="N71" s="10"/>
      <c r="O71" s="26"/>
      <c r="P71" s="10"/>
      <c r="Q71" s="10"/>
      <c r="R71" s="26"/>
      <c r="S71" s="26"/>
      <c r="T71" s="26"/>
      <c r="U71" s="10"/>
      <c r="V71" s="27"/>
      <c r="W71" s="26"/>
      <c r="X71" s="26"/>
      <c r="Y71" s="26"/>
      <c r="Z71" s="10"/>
      <c r="AA71" s="28"/>
    </row>
    <row r="72" spans="2:27" ht="30" customHeight="1" thickBot="1" x14ac:dyDescent="0.25">
      <c r="B72" s="18">
        <v>62</v>
      </c>
      <c r="C72" s="25"/>
      <c r="D72" s="26"/>
      <c r="E72" s="26"/>
      <c r="F72" s="26"/>
      <c r="G72" s="26"/>
      <c r="H72" s="26"/>
      <c r="I72" s="26"/>
      <c r="J72" s="26"/>
      <c r="K72" s="10"/>
      <c r="L72" s="26"/>
      <c r="M72" s="26"/>
      <c r="N72" s="10"/>
      <c r="O72" s="26"/>
      <c r="P72" s="10"/>
      <c r="Q72" s="10"/>
      <c r="R72" s="26"/>
      <c r="S72" s="26"/>
      <c r="T72" s="26"/>
      <c r="U72" s="10"/>
      <c r="V72" s="27"/>
      <c r="W72" s="26"/>
      <c r="X72" s="26"/>
      <c r="Y72" s="26"/>
      <c r="Z72" s="10"/>
      <c r="AA72" s="28"/>
    </row>
    <row r="73" spans="2:27" ht="30" customHeight="1" thickBot="1" x14ac:dyDescent="0.25">
      <c r="B73" s="18">
        <v>63</v>
      </c>
      <c r="C73" s="25"/>
      <c r="D73" s="26"/>
      <c r="E73" s="26"/>
      <c r="F73" s="26"/>
      <c r="G73" s="26"/>
      <c r="H73" s="26"/>
      <c r="I73" s="26"/>
      <c r="J73" s="26"/>
      <c r="K73" s="10"/>
      <c r="L73" s="26"/>
      <c r="M73" s="26"/>
      <c r="N73" s="10"/>
      <c r="O73" s="26"/>
      <c r="P73" s="10"/>
      <c r="Q73" s="10"/>
      <c r="R73" s="26"/>
      <c r="S73" s="26"/>
      <c r="T73" s="26"/>
      <c r="U73" s="10"/>
      <c r="V73" s="27"/>
      <c r="W73" s="26"/>
      <c r="X73" s="26"/>
      <c r="Y73" s="26"/>
      <c r="Z73" s="10"/>
      <c r="AA73" s="28"/>
    </row>
    <row r="74" spans="2:27" ht="30" customHeight="1" thickBot="1" x14ac:dyDescent="0.25">
      <c r="B74" s="18">
        <v>64</v>
      </c>
      <c r="C74" s="25"/>
      <c r="D74" s="26"/>
      <c r="E74" s="26"/>
      <c r="F74" s="26"/>
      <c r="G74" s="26"/>
      <c r="H74" s="26"/>
      <c r="I74" s="26"/>
      <c r="J74" s="26"/>
      <c r="K74" s="10"/>
      <c r="L74" s="26"/>
      <c r="M74" s="26"/>
      <c r="N74" s="10"/>
      <c r="O74" s="26"/>
      <c r="P74" s="10"/>
      <c r="Q74" s="10"/>
      <c r="R74" s="26"/>
      <c r="S74" s="26"/>
      <c r="T74" s="26"/>
      <c r="U74" s="10"/>
      <c r="V74" s="27"/>
      <c r="W74" s="26"/>
      <c r="X74" s="26"/>
      <c r="Y74" s="26"/>
      <c r="Z74" s="10"/>
      <c r="AA74" s="28"/>
    </row>
    <row r="75" spans="2:27" ht="30" customHeight="1" thickBot="1" x14ac:dyDescent="0.25">
      <c r="B75" s="18">
        <v>65</v>
      </c>
      <c r="C75" s="25"/>
      <c r="D75" s="26"/>
      <c r="E75" s="26"/>
      <c r="F75" s="26"/>
      <c r="G75" s="26"/>
      <c r="H75" s="26"/>
      <c r="I75" s="26"/>
      <c r="J75" s="26"/>
      <c r="K75" s="10"/>
      <c r="L75" s="26"/>
      <c r="M75" s="26"/>
      <c r="N75" s="10"/>
      <c r="O75" s="26"/>
      <c r="P75" s="10"/>
      <c r="Q75" s="10"/>
      <c r="R75" s="26"/>
      <c r="S75" s="26"/>
      <c r="T75" s="26"/>
      <c r="U75" s="10"/>
      <c r="V75" s="27"/>
      <c r="W75" s="26"/>
      <c r="X75" s="26"/>
      <c r="Y75" s="26"/>
      <c r="Z75" s="10"/>
      <c r="AA75" s="28"/>
    </row>
    <row r="76" spans="2:27" ht="30" customHeight="1" thickBot="1" x14ac:dyDescent="0.25">
      <c r="B76" s="18">
        <v>66</v>
      </c>
      <c r="C76" s="25"/>
      <c r="D76" s="26"/>
      <c r="E76" s="26"/>
      <c r="F76" s="26"/>
      <c r="G76" s="26"/>
      <c r="H76" s="26"/>
      <c r="I76" s="26"/>
      <c r="J76" s="26"/>
      <c r="K76" s="10"/>
      <c r="L76" s="26"/>
      <c r="M76" s="26"/>
      <c r="N76" s="10"/>
      <c r="O76" s="26"/>
      <c r="P76" s="10"/>
      <c r="Q76" s="10"/>
      <c r="R76" s="26"/>
      <c r="S76" s="26"/>
      <c r="T76" s="26"/>
      <c r="U76" s="10"/>
      <c r="V76" s="27"/>
      <c r="W76" s="26"/>
      <c r="X76" s="26"/>
      <c r="Y76" s="26"/>
      <c r="Z76" s="10"/>
      <c r="AA76" s="28"/>
    </row>
    <row r="77" spans="2:27" ht="30" customHeight="1" thickBot="1" x14ac:dyDescent="0.25">
      <c r="B77" s="18">
        <v>67</v>
      </c>
      <c r="C77" s="25"/>
      <c r="D77" s="26"/>
      <c r="E77" s="26"/>
      <c r="F77" s="26"/>
      <c r="G77" s="26"/>
      <c r="H77" s="26"/>
      <c r="I77" s="26"/>
      <c r="J77" s="26"/>
      <c r="K77" s="10"/>
      <c r="L77" s="26"/>
      <c r="M77" s="26"/>
      <c r="N77" s="10"/>
      <c r="O77" s="26"/>
      <c r="P77" s="10"/>
      <c r="Q77" s="10"/>
      <c r="R77" s="26"/>
      <c r="S77" s="26"/>
      <c r="T77" s="26"/>
      <c r="U77" s="10"/>
      <c r="V77" s="27"/>
      <c r="W77" s="26"/>
      <c r="X77" s="26"/>
      <c r="Y77" s="26"/>
      <c r="Z77" s="10"/>
      <c r="AA77" s="28"/>
    </row>
    <row r="78" spans="2:27" ht="30" customHeight="1" thickBot="1" x14ac:dyDescent="0.25">
      <c r="B78" s="18">
        <v>68</v>
      </c>
      <c r="C78" s="25"/>
      <c r="D78" s="26"/>
      <c r="E78" s="26"/>
      <c r="F78" s="26"/>
      <c r="G78" s="26"/>
      <c r="H78" s="26"/>
      <c r="I78" s="26"/>
      <c r="J78" s="26"/>
      <c r="K78" s="10"/>
      <c r="L78" s="26"/>
      <c r="M78" s="26"/>
      <c r="N78" s="10"/>
      <c r="O78" s="26"/>
      <c r="P78" s="10"/>
      <c r="Q78" s="10"/>
      <c r="R78" s="26"/>
      <c r="S78" s="26"/>
      <c r="T78" s="26"/>
      <c r="U78" s="10"/>
      <c r="V78" s="27"/>
      <c r="W78" s="26"/>
      <c r="X78" s="26"/>
      <c r="Y78" s="26"/>
      <c r="Z78" s="10"/>
      <c r="AA78" s="28"/>
    </row>
    <row r="79" spans="2:27" ht="30" customHeight="1" thickBot="1" x14ac:dyDescent="0.25">
      <c r="B79" s="18">
        <v>69</v>
      </c>
      <c r="C79" s="25"/>
      <c r="D79" s="26"/>
      <c r="E79" s="26"/>
      <c r="F79" s="26"/>
      <c r="G79" s="26"/>
      <c r="H79" s="26"/>
      <c r="I79" s="26"/>
      <c r="J79" s="26"/>
      <c r="K79" s="10"/>
      <c r="L79" s="26"/>
      <c r="M79" s="26"/>
      <c r="N79" s="10"/>
      <c r="O79" s="26"/>
      <c r="P79" s="10"/>
      <c r="Q79" s="10"/>
      <c r="R79" s="26"/>
      <c r="S79" s="26"/>
      <c r="T79" s="26"/>
      <c r="U79" s="10"/>
      <c r="V79" s="27"/>
      <c r="W79" s="26"/>
      <c r="X79" s="26"/>
      <c r="Y79" s="26"/>
      <c r="Z79" s="10"/>
      <c r="AA79" s="28"/>
    </row>
    <row r="80" spans="2:27" ht="30" customHeight="1" thickBot="1" x14ac:dyDescent="0.25">
      <c r="B80" s="18">
        <v>70</v>
      </c>
      <c r="C80" s="25"/>
      <c r="D80" s="26"/>
      <c r="E80" s="26"/>
      <c r="F80" s="26"/>
      <c r="G80" s="26"/>
      <c r="H80" s="26"/>
      <c r="I80" s="26"/>
      <c r="J80" s="26"/>
      <c r="K80" s="10"/>
      <c r="L80" s="26"/>
      <c r="M80" s="26"/>
      <c r="N80" s="10"/>
      <c r="O80" s="26"/>
      <c r="P80" s="10"/>
      <c r="Q80" s="10"/>
      <c r="R80" s="26"/>
      <c r="S80" s="26"/>
      <c r="T80" s="26"/>
      <c r="U80" s="10"/>
      <c r="V80" s="27"/>
      <c r="W80" s="26"/>
      <c r="X80" s="26"/>
      <c r="Y80" s="26"/>
      <c r="Z80" s="10"/>
      <c r="AA80" s="28"/>
    </row>
    <row r="81" spans="2:27" ht="30" customHeight="1" thickBot="1" x14ac:dyDescent="0.25">
      <c r="B81" s="18">
        <v>71</v>
      </c>
      <c r="C81" s="25"/>
      <c r="D81" s="26"/>
      <c r="E81" s="26"/>
      <c r="F81" s="26"/>
      <c r="G81" s="26"/>
      <c r="H81" s="26"/>
      <c r="I81" s="26"/>
      <c r="J81" s="26"/>
      <c r="K81" s="10"/>
      <c r="L81" s="26"/>
      <c r="M81" s="26"/>
      <c r="N81" s="10"/>
      <c r="O81" s="26"/>
      <c r="P81" s="10"/>
      <c r="Q81" s="10"/>
      <c r="R81" s="26"/>
      <c r="S81" s="26"/>
      <c r="T81" s="26"/>
      <c r="U81" s="10"/>
      <c r="V81" s="27"/>
      <c r="W81" s="26"/>
      <c r="X81" s="26"/>
      <c r="Y81" s="26"/>
      <c r="Z81" s="10"/>
      <c r="AA81" s="28"/>
    </row>
    <row r="82" spans="2:27" ht="30" customHeight="1" thickBot="1" x14ac:dyDescent="0.25">
      <c r="B82" s="18">
        <v>72</v>
      </c>
      <c r="C82" s="25"/>
      <c r="D82" s="26"/>
      <c r="E82" s="26"/>
      <c r="F82" s="26"/>
      <c r="G82" s="26"/>
      <c r="H82" s="26"/>
      <c r="I82" s="26"/>
      <c r="J82" s="26"/>
      <c r="K82" s="10"/>
      <c r="L82" s="26"/>
      <c r="M82" s="26"/>
      <c r="N82" s="10"/>
      <c r="O82" s="26"/>
      <c r="P82" s="10"/>
      <c r="Q82" s="10"/>
      <c r="R82" s="26"/>
      <c r="S82" s="26"/>
      <c r="T82" s="26"/>
      <c r="U82" s="10"/>
      <c r="V82" s="27"/>
      <c r="W82" s="26"/>
      <c r="X82" s="26"/>
      <c r="Y82" s="26"/>
      <c r="Z82" s="10"/>
      <c r="AA82" s="28"/>
    </row>
    <row r="83" spans="2:27" ht="30" customHeight="1" thickBot="1" x14ac:dyDescent="0.25">
      <c r="B83" s="18">
        <v>73</v>
      </c>
      <c r="C83" s="25"/>
      <c r="D83" s="26"/>
      <c r="E83" s="26"/>
      <c r="F83" s="26"/>
      <c r="G83" s="26"/>
      <c r="H83" s="26"/>
      <c r="I83" s="26"/>
      <c r="J83" s="26"/>
      <c r="K83" s="10"/>
      <c r="L83" s="26"/>
      <c r="M83" s="26"/>
      <c r="N83" s="10"/>
      <c r="O83" s="26"/>
      <c r="P83" s="10"/>
      <c r="Q83" s="10"/>
      <c r="R83" s="26"/>
      <c r="S83" s="26"/>
      <c r="T83" s="26"/>
      <c r="U83" s="10"/>
      <c r="V83" s="27"/>
      <c r="W83" s="26"/>
      <c r="X83" s="26"/>
      <c r="Y83" s="26"/>
      <c r="Z83" s="10"/>
      <c r="AA83" s="28"/>
    </row>
    <row r="84" spans="2:27" ht="30" customHeight="1" thickBot="1" x14ac:dyDescent="0.25">
      <c r="B84" s="18">
        <v>74</v>
      </c>
      <c r="C84" s="25"/>
      <c r="D84" s="26"/>
      <c r="E84" s="26"/>
      <c r="F84" s="26"/>
      <c r="G84" s="26"/>
      <c r="H84" s="26"/>
      <c r="I84" s="26"/>
      <c r="J84" s="26"/>
      <c r="K84" s="10"/>
      <c r="L84" s="26"/>
      <c r="M84" s="26"/>
      <c r="N84" s="10"/>
      <c r="O84" s="26"/>
      <c r="P84" s="10"/>
      <c r="Q84" s="10"/>
      <c r="R84" s="26"/>
      <c r="S84" s="26"/>
      <c r="T84" s="26"/>
      <c r="U84" s="10"/>
      <c r="V84" s="27"/>
      <c r="W84" s="26"/>
      <c r="X84" s="26"/>
      <c r="Y84" s="26"/>
      <c r="Z84" s="10"/>
      <c r="AA84" s="28"/>
    </row>
    <row r="85" spans="2:27" ht="30" customHeight="1" thickBot="1" x14ac:dyDescent="0.25">
      <c r="B85" s="18">
        <v>75</v>
      </c>
      <c r="C85" s="25"/>
      <c r="D85" s="26"/>
      <c r="E85" s="26"/>
      <c r="F85" s="26"/>
      <c r="G85" s="26"/>
      <c r="H85" s="26"/>
      <c r="I85" s="26"/>
      <c r="J85" s="26"/>
      <c r="K85" s="10"/>
      <c r="L85" s="26"/>
      <c r="M85" s="26"/>
      <c r="N85" s="10"/>
      <c r="O85" s="26"/>
      <c r="P85" s="10"/>
      <c r="Q85" s="10"/>
      <c r="R85" s="26"/>
      <c r="S85" s="26"/>
      <c r="T85" s="26"/>
      <c r="U85" s="10"/>
      <c r="V85" s="27"/>
      <c r="W85" s="26"/>
      <c r="X85" s="26"/>
      <c r="Y85" s="26"/>
      <c r="Z85" s="10"/>
      <c r="AA85" s="28"/>
    </row>
    <row r="86" spans="2:27" ht="30" customHeight="1" thickBot="1" x14ac:dyDescent="0.25">
      <c r="B86" s="18">
        <v>76</v>
      </c>
      <c r="C86" s="25"/>
      <c r="D86" s="26"/>
      <c r="E86" s="26"/>
      <c r="F86" s="26"/>
      <c r="G86" s="26"/>
      <c r="H86" s="26"/>
      <c r="I86" s="26"/>
      <c r="J86" s="26"/>
      <c r="K86" s="10"/>
      <c r="L86" s="26"/>
      <c r="M86" s="26"/>
      <c r="N86" s="10"/>
      <c r="O86" s="26"/>
      <c r="P86" s="10"/>
      <c r="Q86" s="10"/>
      <c r="R86" s="26"/>
      <c r="S86" s="26"/>
      <c r="T86" s="26"/>
      <c r="U86" s="10"/>
      <c r="V86" s="27"/>
      <c r="W86" s="26"/>
      <c r="X86" s="26"/>
      <c r="Y86" s="26"/>
      <c r="Z86" s="10"/>
      <c r="AA86" s="28"/>
    </row>
    <row r="87" spans="2:27" ht="30" customHeight="1" thickBot="1" x14ac:dyDescent="0.25">
      <c r="B87" s="18">
        <v>77</v>
      </c>
      <c r="C87" s="25"/>
      <c r="D87" s="26"/>
      <c r="E87" s="26"/>
      <c r="F87" s="26"/>
      <c r="G87" s="26"/>
      <c r="H87" s="26"/>
      <c r="I87" s="26"/>
      <c r="J87" s="26"/>
      <c r="K87" s="10"/>
      <c r="L87" s="26"/>
      <c r="M87" s="26"/>
      <c r="N87" s="10"/>
      <c r="O87" s="26"/>
      <c r="P87" s="10"/>
      <c r="Q87" s="10"/>
      <c r="R87" s="26"/>
      <c r="S87" s="26"/>
      <c r="T87" s="26"/>
      <c r="U87" s="10"/>
      <c r="V87" s="27"/>
      <c r="W87" s="26"/>
      <c r="X87" s="26"/>
      <c r="Y87" s="26"/>
      <c r="Z87" s="10"/>
      <c r="AA87" s="28"/>
    </row>
    <row r="88" spans="2:27" ht="30" customHeight="1" thickBot="1" x14ac:dyDescent="0.25">
      <c r="B88" s="18">
        <v>78</v>
      </c>
      <c r="C88" s="25"/>
      <c r="D88" s="26"/>
      <c r="E88" s="26"/>
      <c r="F88" s="26"/>
      <c r="G88" s="26"/>
      <c r="H88" s="26"/>
      <c r="I88" s="26"/>
      <c r="J88" s="26"/>
      <c r="K88" s="10"/>
      <c r="L88" s="26"/>
      <c r="M88" s="26"/>
      <c r="N88" s="10"/>
      <c r="O88" s="26"/>
      <c r="P88" s="10"/>
      <c r="Q88" s="10"/>
      <c r="R88" s="26"/>
      <c r="S88" s="26"/>
      <c r="T88" s="26"/>
      <c r="U88" s="10"/>
      <c r="V88" s="27"/>
      <c r="W88" s="26"/>
      <c r="X88" s="26"/>
      <c r="Y88" s="26"/>
      <c r="Z88" s="10"/>
      <c r="AA88" s="28"/>
    </row>
    <row r="89" spans="2:27" ht="30" customHeight="1" thickBot="1" x14ac:dyDescent="0.25">
      <c r="B89" s="18">
        <v>79</v>
      </c>
      <c r="C89" s="25"/>
      <c r="D89" s="26"/>
      <c r="E89" s="26"/>
      <c r="F89" s="26"/>
      <c r="G89" s="26"/>
      <c r="H89" s="26"/>
      <c r="I89" s="26"/>
      <c r="J89" s="26"/>
      <c r="K89" s="10"/>
      <c r="L89" s="26"/>
      <c r="M89" s="26"/>
      <c r="N89" s="10"/>
      <c r="O89" s="26"/>
      <c r="P89" s="10"/>
      <c r="Q89" s="10"/>
      <c r="R89" s="26"/>
      <c r="S89" s="26"/>
      <c r="T89" s="26"/>
      <c r="U89" s="10"/>
      <c r="V89" s="27"/>
      <c r="W89" s="26"/>
      <c r="X89" s="26"/>
      <c r="Y89" s="26"/>
      <c r="Z89" s="10"/>
      <c r="AA89" s="28"/>
    </row>
    <row r="90" spans="2:27" ht="30" customHeight="1" thickBot="1" x14ac:dyDescent="0.25">
      <c r="B90" s="18">
        <v>80</v>
      </c>
      <c r="C90" s="25"/>
      <c r="D90" s="26"/>
      <c r="E90" s="26"/>
      <c r="F90" s="26"/>
      <c r="G90" s="26"/>
      <c r="H90" s="26"/>
      <c r="I90" s="26"/>
      <c r="J90" s="26"/>
      <c r="K90" s="10"/>
      <c r="L90" s="26"/>
      <c r="M90" s="26"/>
      <c r="N90" s="10"/>
      <c r="O90" s="26"/>
      <c r="P90" s="10"/>
      <c r="Q90" s="10"/>
      <c r="R90" s="26"/>
      <c r="S90" s="26"/>
      <c r="T90" s="26"/>
      <c r="U90" s="10"/>
      <c r="V90" s="27"/>
      <c r="W90" s="26"/>
      <c r="X90" s="26"/>
      <c r="Y90" s="26"/>
      <c r="Z90" s="10"/>
      <c r="AA90" s="28"/>
    </row>
    <row r="91" spans="2:27" ht="30" customHeight="1" thickBot="1" x14ac:dyDescent="0.25">
      <c r="B91" s="18">
        <v>81</v>
      </c>
      <c r="C91" s="25"/>
      <c r="D91" s="26"/>
      <c r="E91" s="26"/>
      <c r="F91" s="26"/>
      <c r="G91" s="26"/>
      <c r="H91" s="26"/>
      <c r="I91" s="26"/>
      <c r="J91" s="26"/>
      <c r="K91" s="10"/>
      <c r="L91" s="26"/>
      <c r="M91" s="26"/>
      <c r="N91" s="10"/>
      <c r="O91" s="26"/>
      <c r="P91" s="10"/>
      <c r="Q91" s="10"/>
      <c r="R91" s="26"/>
      <c r="S91" s="26"/>
      <c r="T91" s="26"/>
      <c r="U91" s="10"/>
      <c r="V91" s="27"/>
      <c r="W91" s="26"/>
      <c r="X91" s="26"/>
      <c r="Y91" s="26"/>
      <c r="Z91" s="10"/>
      <c r="AA91" s="28"/>
    </row>
    <row r="92" spans="2:27" ht="30" customHeight="1" thickBot="1" x14ac:dyDescent="0.25">
      <c r="B92" s="18">
        <v>82</v>
      </c>
      <c r="C92" s="25"/>
      <c r="D92" s="26"/>
      <c r="E92" s="26"/>
      <c r="F92" s="26"/>
      <c r="G92" s="26"/>
      <c r="H92" s="26"/>
      <c r="I92" s="26"/>
      <c r="J92" s="26"/>
      <c r="K92" s="10"/>
      <c r="L92" s="26"/>
      <c r="M92" s="26"/>
      <c r="N92" s="10"/>
      <c r="O92" s="26"/>
      <c r="P92" s="10"/>
      <c r="Q92" s="10"/>
      <c r="R92" s="26"/>
      <c r="S92" s="26"/>
      <c r="T92" s="26"/>
      <c r="U92" s="10"/>
      <c r="V92" s="27"/>
      <c r="W92" s="26"/>
      <c r="X92" s="26"/>
      <c r="Y92" s="26"/>
      <c r="Z92" s="10"/>
      <c r="AA92" s="28"/>
    </row>
    <row r="93" spans="2:27" ht="30" customHeight="1" thickBot="1" x14ac:dyDescent="0.25">
      <c r="B93" s="18">
        <v>83</v>
      </c>
      <c r="C93" s="25"/>
      <c r="D93" s="26"/>
      <c r="E93" s="26"/>
      <c r="F93" s="26"/>
      <c r="G93" s="26"/>
      <c r="H93" s="26"/>
      <c r="I93" s="26"/>
      <c r="J93" s="26"/>
      <c r="K93" s="10"/>
      <c r="L93" s="26"/>
      <c r="M93" s="26"/>
      <c r="N93" s="10"/>
      <c r="O93" s="26"/>
      <c r="P93" s="10"/>
      <c r="Q93" s="10"/>
      <c r="R93" s="26"/>
      <c r="S93" s="26"/>
      <c r="T93" s="26"/>
      <c r="U93" s="10"/>
      <c r="V93" s="27"/>
      <c r="W93" s="26"/>
      <c r="X93" s="26"/>
      <c r="Y93" s="26"/>
      <c r="Z93" s="10"/>
      <c r="AA93" s="28"/>
    </row>
    <row r="94" spans="2:27" ht="30" customHeight="1" thickBot="1" x14ac:dyDescent="0.25">
      <c r="B94" s="18">
        <v>84</v>
      </c>
      <c r="C94" s="25"/>
      <c r="D94" s="26"/>
      <c r="E94" s="26"/>
      <c r="F94" s="26"/>
      <c r="G94" s="26"/>
      <c r="H94" s="26"/>
      <c r="I94" s="26"/>
      <c r="J94" s="26"/>
      <c r="K94" s="10"/>
      <c r="L94" s="26"/>
      <c r="M94" s="26"/>
      <c r="N94" s="10"/>
      <c r="O94" s="26"/>
      <c r="P94" s="10"/>
      <c r="Q94" s="10"/>
      <c r="R94" s="26"/>
      <c r="S94" s="26"/>
      <c r="T94" s="26"/>
      <c r="U94" s="10"/>
      <c r="V94" s="27"/>
      <c r="W94" s="26"/>
      <c r="X94" s="26"/>
      <c r="Y94" s="26"/>
      <c r="Z94" s="10"/>
      <c r="AA94" s="28"/>
    </row>
    <row r="95" spans="2:27" ht="30" customHeight="1" thickBot="1" x14ac:dyDescent="0.25">
      <c r="B95" s="18">
        <v>85</v>
      </c>
      <c r="C95" s="25"/>
      <c r="D95" s="26"/>
      <c r="E95" s="26"/>
      <c r="F95" s="26"/>
      <c r="G95" s="26"/>
      <c r="H95" s="26"/>
      <c r="I95" s="26"/>
      <c r="J95" s="26"/>
      <c r="K95" s="10"/>
      <c r="L95" s="26"/>
      <c r="M95" s="26"/>
      <c r="N95" s="10"/>
      <c r="O95" s="26"/>
      <c r="P95" s="10"/>
      <c r="Q95" s="10"/>
      <c r="R95" s="26"/>
      <c r="S95" s="26"/>
      <c r="T95" s="26"/>
      <c r="U95" s="10"/>
      <c r="V95" s="27"/>
      <c r="W95" s="26"/>
      <c r="X95" s="26"/>
      <c r="Y95" s="26"/>
      <c r="Z95" s="10"/>
      <c r="AA95" s="28"/>
    </row>
    <row r="96" spans="2:27" ht="30" customHeight="1" thickBot="1" x14ac:dyDescent="0.25">
      <c r="B96" s="18">
        <v>86</v>
      </c>
      <c r="C96" s="25"/>
      <c r="D96" s="26"/>
      <c r="E96" s="26"/>
      <c r="F96" s="26"/>
      <c r="G96" s="26"/>
      <c r="H96" s="26"/>
      <c r="I96" s="26"/>
      <c r="J96" s="26"/>
      <c r="K96" s="10"/>
      <c r="L96" s="26"/>
      <c r="M96" s="26"/>
      <c r="N96" s="10"/>
      <c r="O96" s="26"/>
      <c r="P96" s="10"/>
      <c r="Q96" s="10"/>
      <c r="R96" s="26"/>
      <c r="S96" s="26"/>
      <c r="T96" s="26"/>
      <c r="U96" s="10"/>
      <c r="V96" s="27"/>
      <c r="W96" s="26"/>
      <c r="X96" s="26"/>
      <c r="Y96" s="26"/>
      <c r="Z96" s="10"/>
      <c r="AA96" s="28"/>
    </row>
    <row r="97" spans="2:27" ht="30" customHeight="1" thickBot="1" x14ac:dyDescent="0.25">
      <c r="B97" s="18">
        <v>87</v>
      </c>
      <c r="C97" s="25"/>
      <c r="D97" s="26"/>
      <c r="E97" s="26"/>
      <c r="F97" s="26"/>
      <c r="G97" s="26"/>
      <c r="H97" s="26"/>
      <c r="I97" s="26"/>
      <c r="J97" s="26"/>
      <c r="K97" s="10"/>
      <c r="L97" s="26"/>
      <c r="M97" s="26"/>
      <c r="N97" s="10"/>
      <c r="O97" s="26"/>
      <c r="P97" s="10"/>
      <c r="Q97" s="10"/>
      <c r="R97" s="26"/>
      <c r="S97" s="26"/>
      <c r="T97" s="26"/>
      <c r="U97" s="10"/>
      <c r="V97" s="27"/>
      <c r="W97" s="26"/>
      <c r="X97" s="26"/>
      <c r="Y97" s="26"/>
      <c r="Z97" s="10"/>
      <c r="AA97" s="28"/>
    </row>
    <row r="98" spans="2:27" ht="30" customHeight="1" thickBot="1" x14ac:dyDescent="0.25">
      <c r="B98" s="18">
        <v>88</v>
      </c>
      <c r="C98" s="25"/>
      <c r="D98" s="26"/>
      <c r="E98" s="26"/>
      <c r="F98" s="26"/>
      <c r="G98" s="26"/>
      <c r="H98" s="26"/>
      <c r="I98" s="26"/>
      <c r="J98" s="26"/>
      <c r="K98" s="10"/>
      <c r="L98" s="26"/>
      <c r="M98" s="26"/>
      <c r="N98" s="10"/>
      <c r="O98" s="26"/>
      <c r="P98" s="10"/>
      <c r="Q98" s="10"/>
      <c r="R98" s="26"/>
      <c r="S98" s="26"/>
      <c r="T98" s="26"/>
      <c r="U98" s="10"/>
      <c r="V98" s="27"/>
      <c r="W98" s="26"/>
      <c r="X98" s="26"/>
      <c r="Y98" s="26"/>
      <c r="Z98" s="10"/>
      <c r="AA98" s="28"/>
    </row>
    <row r="99" spans="2:27" ht="30" customHeight="1" thickBot="1" x14ac:dyDescent="0.25">
      <c r="B99" s="18">
        <v>89</v>
      </c>
      <c r="C99" s="25"/>
      <c r="D99" s="26"/>
      <c r="E99" s="26"/>
      <c r="F99" s="26"/>
      <c r="G99" s="26"/>
      <c r="H99" s="26"/>
      <c r="I99" s="26"/>
      <c r="J99" s="26"/>
      <c r="K99" s="10"/>
      <c r="L99" s="26"/>
      <c r="M99" s="26"/>
      <c r="N99" s="10"/>
      <c r="O99" s="26"/>
      <c r="P99" s="10"/>
      <c r="Q99" s="10"/>
      <c r="R99" s="26"/>
      <c r="S99" s="26"/>
      <c r="T99" s="26"/>
      <c r="U99" s="10"/>
      <c r="V99" s="27"/>
      <c r="W99" s="26"/>
      <c r="X99" s="26"/>
      <c r="Y99" s="26"/>
      <c r="Z99" s="10"/>
      <c r="AA99" s="28"/>
    </row>
    <row r="100" spans="2:27" ht="30" customHeight="1" thickBot="1" x14ac:dyDescent="0.25">
      <c r="B100" s="18">
        <v>90</v>
      </c>
      <c r="C100" s="25"/>
      <c r="D100" s="26"/>
      <c r="E100" s="26"/>
      <c r="F100" s="26"/>
      <c r="G100" s="26"/>
      <c r="H100" s="26"/>
      <c r="I100" s="26"/>
      <c r="J100" s="26"/>
      <c r="K100" s="10"/>
      <c r="L100" s="26"/>
      <c r="M100" s="26"/>
      <c r="N100" s="10"/>
      <c r="O100" s="26"/>
      <c r="P100" s="10"/>
      <c r="Q100" s="10"/>
      <c r="R100" s="26"/>
      <c r="S100" s="26"/>
      <c r="T100" s="26"/>
      <c r="U100" s="10"/>
      <c r="V100" s="27"/>
      <c r="W100" s="26"/>
      <c r="X100" s="26"/>
      <c r="Y100" s="26"/>
      <c r="Z100" s="10"/>
      <c r="AA100" s="28"/>
    </row>
    <row r="101" spans="2:27" ht="30" customHeight="1" thickBot="1" x14ac:dyDescent="0.25">
      <c r="B101" s="18">
        <v>91</v>
      </c>
      <c r="C101" s="25"/>
      <c r="D101" s="26"/>
      <c r="E101" s="26"/>
      <c r="F101" s="26"/>
      <c r="G101" s="26"/>
      <c r="H101" s="26"/>
      <c r="I101" s="26"/>
      <c r="J101" s="26"/>
      <c r="K101" s="10"/>
      <c r="L101" s="26"/>
      <c r="M101" s="26"/>
      <c r="N101" s="10"/>
      <c r="O101" s="26"/>
      <c r="P101" s="10"/>
      <c r="Q101" s="10"/>
      <c r="R101" s="26"/>
      <c r="S101" s="26"/>
      <c r="T101" s="26"/>
      <c r="U101" s="10"/>
      <c r="V101" s="27"/>
      <c r="W101" s="26"/>
      <c r="X101" s="26"/>
      <c r="Y101" s="26"/>
      <c r="Z101" s="10"/>
      <c r="AA101" s="28"/>
    </row>
    <row r="102" spans="2:27" ht="30" customHeight="1" thickBot="1" x14ac:dyDescent="0.25">
      <c r="B102" s="18">
        <v>92</v>
      </c>
      <c r="C102" s="25"/>
      <c r="D102" s="26"/>
      <c r="E102" s="26"/>
      <c r="F102" s="26"/>
      <c r="G102" s="26"/>
      <c r="H102" s="26"/>
      <c r="I102" s="26"/>
      <c r="J102" s="26"/>
      <c r="K102" s="10"/>
      <c r="L102" s="26"/>
      <c r="M102" s="26"/>
      <c r="N102" s="10"/>
      <c r="O102" s="26"/>
      <c r="P102" s="10"/>
      <c r="Q102" s="10"/>
      <c r="R102" s="26"/>
      <c r="S102" s="26"/>
      <c r="T102" s="26"/>
      <c r="U102" s="10"/>
      <c r="V102" s="27"/>
      <c r="W102" s="26"/>
      <c r="X102" s="26"/>
      <c r="Y102" s="26"/>
      <c r="Z102" s="10"/>
      <c r="AA102" s="28"/>
    </row>
    <row r="103" spans="2:27" ht="30" customHeight="1" thickBot="1" x14ac:dyDescent="0.25">
      <c r="B103" s="18">
        <v>93</v>
      </c>
      <c r="C103" s="25"/>
      <c r="D103" s="26"/>
      <c r="E103" s="26"/>
      <c r="F103" s="26"/>
      <c r="G103" s="26"/>
      <c r="H103" s="26"/>
      <c r="I103" s="26"/>
      <c r="J103" s="26"/>
      <c r="K103" s="10"/>
      <c r="L103" s="26"/>
      <c r="M103" s="26"/>
      <c r="N103" s="10"/>
      <c r="O103" s="26"/>
      <c r="P103" s="10"/>
      <c r="Q103" s="10"/>
      <c r="R103" s="26"/>
      <c r="S103" s="26"/>
      <c r="T103" s="26"/>
      <c r="U103" s="10"/>
      <c r="V103" s="27"/>
      <c r="W103" s="26"/>
      <c r="X103" s="26"/>
      <c r="Y103" s="26"/>
      <c r="Z103" s="10"/>
      <c r="AA103" s="28"/>
    </row>
    <row r="104" spans="2:27" ht="30" customHeight="1" thickBot="1" x14ac:dyDescent="0.25">
      <c r="B104" s="18">
        <v>94</v>
      </c>
      <c r="C104" s="25"/>
      <c r="D104" s="26"/>
      <c r="E104" s="26"/>
      <c r="F104" s="26"/>
      <c r="G104" s="26"/>
      <c r="H104" s="26"/>
      <c r="I104" s="26"/>
      <c r="J104" s="26"/>
      <c r="K104" s="10"/>
      <c r="L104" s="26"/>
      <c r="M104" s="26"/>
      <c r="N104" s="10"/>
      <c r="O104" s="26"/>
      <c r="P104" s="10"/>
      <c r="Q104" s="10"/>
      <c r="R104" s="26"/>
      <c r="S104" s="26"/>
      <c r="T104" s="26"/>
      <c r="U104" s="10"/>
      <c r="V104" s="27"/>
      <c r="W104" s="26"/>
      <c r="X104" s="26"/>
      <c r="Y104" s="26"/>
      <c r="Z104" s="10"/>
      <c r="AA104" s="28"/>
    </row>
    <row r="105" spans="2:27" ht="30" customHeight="1" thickBot="1" x14ac:dyDescent="0.25">
      <c r="B105" s="18">
        <v>95</v>
      </c>
      <c r="C105" s="25"/>
      <c r="D105" s="26"/>
      <c r="E105" s="26"/>
      <c r="F105" s="26"/>
      <c r="G105" s="26"/>
      <c r="H105" s="26"/>
      <c r="I105" s="26"/>
      <c r="J105" s="26"/>
      <c r="K105" s="10"/>
      <c r="L105" s="26"/>
      <c r="M105" s="26"/>
      <c r="N105" s="10"/>
      <c r="O105" s="26"/>
      <c r="P105" s="10"/>
      <c r="Q105" s="10"/>
      <c r="R105" s="26"/>
      <c r="S105" s="26"/>
      <c r="T105" s="26"/>
      <c r="U105" s="10"/>
      <c r="V105" s="27"/>
      <c r="W105" s="26"/>
      <c r="X105" s="26"/>
      <c r="Y105" s="26"/>
      <c r="Z105" s="10"/>
      <c r="AA105" s="28"/>
    </row>
    <row r="106" spans="2:27" ht="30" customHeight="1" thickBot="1" x14ac:dyDescent="0.25">
      <c r="B106" s="18">
        <v>96</v>
      </c>
      <c r="C106" s="25"/>
      <c r="D106" s="26"/>
      <c r="E106" s="26"/>
      <c r="F106" s="26"/>
      <c r="G106" s="26"/>
      <c r="H106" s="26"/>
      <c r="I106" s="26"/>
      <c r="J106" s="26"/>
      <c r="K106" s="10"/>
      <c r="L106" s="26"/>
      <c r="M106" s="26"/>
      <c r="N106" s="10"/>
      <c r="O106" s="26"/>
      <c r="P106" s="10"/>
      <c r="Q106" s="10"/>
      <c r="R106" s="26"/>
      <c r="S106" s="26"/>
      <c r="T106" s="26"/>
      <c r="U106" s="10"/>
      <c r="V106" s="27"/>
      <c r="W106" s="26"/>
      <c r="X106" s="26"/>
      <c r="Y106" s="26"/>
      <c r="Z106" s="10"/>
      <c r="AA106" s="28"/>
    </row>
    <row r="107" spans="2:27" ht="30" customHeight="1" thickBot="1" x14ac:dyDescent="0.25">
      <c r="B107" s="18">
        <v>97</v>
      </c>
      <c r="C107" s="25"/>
      <c r="D107" s="26"/>
      <c r="E107" s="26"/>
      <c r="F107" s="26"/>
      <c r="G107" s="26"/>
      <c r="H107" s="26"/>
      <c r="I107" s="26"/>
      <c r="J107" s="26"/>
      <c r="K107" s="10"/>
      <c r="L107" s="26"/>
      <c r="M107" s="26"/>
      <c r="N107" s="10"/>
      <c r="O107" s="26"/>
      <c r="P107" s="10"/>
      <c r="Q107" s="10"/>
      <c r="R107" s="26"/>
      <c r="S107" s="26"/>
      <c r="T107" s="26"/>
      <c r="U107" s="10"/>
      <c r="V107" s="27"/>
      <c r="W107" s="26"/>
      <c r="X107" s="26"/>
      <c r="Y107" s="26"/>
      <c r="Z107" s="10"/>
      <c r="AA107" s="28"/>
    </row>
    <row r="108" spans="2:27" ht="30" customHeight="1" thickBot="1" x14ac:dyDescent="0.25">
      <c r="B108" s="18">
        <v>98</v>
      </c>
      <c r="C108" s="25"/>
      <c r="D108" s="26"/>
      <c r="E108" s="26"/>
      <c r="F108" s="26"/>
      <c r="G108" s="26"/>
      <c r="H108" s="26"/>
      <c r="I108" s="26"/>
      <c r="J108" s="26"/>
      <c r="K108" s="10"/>
      <c r="L108" s="26"/>
      <c r="M108" s="26"/>
      <c r="N108" s="10"/>
      <c r="O108" s="26"/>
      <c r="P108" s="10"/>
      <c r="Q108" s="10"/>
      <c r="R108" s="26"/>
      <c r="S108" s="26"/>
      <c r="T108" s="26"/>
      <c r="U108" s="10"/>
      <c r="V108" s="27"/>
      <c r="W108" s="26"/>
      <c r="X108" s="26"/>
      <c r="Y108" s="26"/>
      <c r="Z108" s="10"/>
      <c r="AA108" s="28"/>
    </row>
    <row r="109" spans="2:27" ht="30" customHeight="1" thickBot="1" x14ac:dyDescent="0.25">
      <c r="B109" s="18">
        <v>99</v>
      </c>
      <c r="C109" s="25"/>
      <c r="D109" s="26"/>
      <c r="E109" s="26"/>
      <c r="F109" s="26"/>
      <c r="G109" s="26"/>
      <c r="H109" s="26"/>
      <c r="I109" s="26"/>
      <c r="J109" s="26"/>
      <c r="K109" s="10"/>
      <c r="L109" s="26"/>
      <c r="M109" s="26"/>
      <c r="N109" s="10"/>
      <c r="O109" s="26"/>
      <c r="P109" s="10"/>
      <c r="Q109" s="10"/>
      <c r="R109" s="26"/>
      <c r="S109" s="26"/>
      <c r="T109" s="26"/>
      <c r="U109" s="10"/>
      <c r="V109" s="27"/>
      <c r="W109" s="26"/>
      <c r="X109" s="26"/>
      <c r="Y109" s="26"/>
      <c r="Z109" s="10"/>
      <c r="AA109" s="28"/>
    </row>
    <row r="110" spans="2:27" ht="30" customHeight="1" thickBot="1" x14ac:dyDescent="0.25">
      <c r="B110" s="18">
        <v>100</v>
      </c>
      <c r="C110" s="25"/>
      <c r="D110" s="26"/>
      <c r="E110" s="26"/>
      <c r="F110" s="26"/>
      <c r="G110" s="26"/>
      <c r="H110" s="26"/>
      <c r="I110" s="26"/>
      <c r="J110" s="26"/>
      <c r="K110" s="10"/>
      <c r="L110" s="26"/>
      <c r="M110" s="26"/>
      <c r="N110" s="10"/>
      <c r="O110" s="26"/>
      <c r="P110" s="10"/>
      <c r="Q110" s="10"/>
      <c r="R110" s="26"/>
      <c r="S110" s="26"/>
      <c r="T110" s="26"/>
      <c r="U110" s="10"/>
      <c r="V110" s="27"/>
      <c r="W110" s="26"/>
      <c r="X110" s="26"/>
      <c r="Y110" s="26"/>
      <c r="Z110" s="10"/>
      <c r="AA110" s="28"/>
    </row>
    <row r="111" spans="2:27" ht="30" customHeight="1" thickBot="1" x14ac:dyDescent="0.25">
      <c r="B111" s="18">
        <v>101</v>
      </c>
      <c r="C111" s="25"/>
      <c r="D111" s="26"/>
      <c r="E111" s="26"/>
      <c r="F111" s="26"/>
      <c r="G111" s="26"/>
      <c r="H111" s="26"/>
      <c r="I111" s="26"/>
      <c r="J111" s="26"/>
      <c r="K111" s="10"/>
      <c r="L111" s="26"/>
      <c r="M111" s="26"/>
      <c r="N111" s="10"/>
      <c r="O111" s="26"/>
      <c r="P111" s="10"/>
      <c r="Q111" s="10"/>
      <c r="R111" s="26"/>
      <c r="S111" s="26"/>
      <c r="T111" s="26"/>
      <c r="U111" s="10"/>
      <c r="V111" s="27"/>
      <c r="W111" s="26"/>
      <c r="X111" s="26"/>
      <c r="Y111" s="26"/>
      <c r="Z111" s="10"/>
      <c r="AA111" s="28"/>
    </row>
    <row r="112" spans="2:27" ht="30" customHeight="1" thickBot="1" x14ac:dyDescent="0.25">
      <c r="B112" s="18">
        <v>102</v>
      </c>
      <c r="C112" s="25"/>
      <c r="D112" s="26"/>
      <c r="E112" s="26"/>
      <c r="F112" s="26"/>
      <c r="G112" s="26"/>
      <c r="H112" s="26"/>
      <c r="I112" s="26"/>
      <c r="J112" s="26"/>
      <c r="K112" s="10"/>
      <c r="L112" s="26"/>
      <c r="M112" s="26"/>
      <c r="N112" s="10"/>
      <c r="O112" s="26"/>
      <c r="P112" s="10"/>
      <c r="Q112" s="10"/>
      <c r="R112" s="26"/>
      <c r="S112" s="26"/>
      <c r="T112" s="26"/>
      <c r="U112" s="10"/>
      <c r="V112" s="27"/>
      <c r="W112" s="26"/>
      <c r="X112" s="26"/>
      <c r="Y112" s="26"/>
      <c r="Z112" s="10"/>
      <c r="AA112" s="28"/>
    </row>
    <row r="113" spans="2:27" ht="30" customHeight="1" thickBot="1" x14ac:dyDescent="0.25">
      <c r="B113" s="18">
        <v>103</v>
      </c>
      <c r="C113" s="25"/>
      <c r="D113" s="26"/>
      <c r="E113" s="26"/>
      <c r="F113" s="26"/>
      <c r="G113" s="26"/>
      <c r="H113" s="26"/>
      <c r="I113" s="26"/>
      <c r="J113" s="26"/>
      <c r="K113" s="10"/>
      <c r="L113" s="26"/>
      <c r="M113" s="26"/>
      <c r="N113" s="10"/>
      <c r="O113" s="26"/>
      <c r="P113" s="10"/>
      <c r="Q113" s="10"/>
      <c r="R113" s="26"/>
      <c r="S113" s="26"/>
      <c r="T113" s="26"/>
      <c r="U113" s="10"/>
      <c r="V113" s="27"/>
      <c r="W113" s="26"/>
      <c r="X113" s="26"/>
      <c r="Y113" s="26"/>
      <c r="Z113" s="10"/>
      <c r="AA113" s="28"/>
    </row>
    <row r="114" spans="2:27" ht="30" customHeight="1" thickBot="1" x14ac:dyDescent="0.25">
      <c r="B114" s="18">
        <v>104</v>
      </c>
      <c r="C114" s="25"/>
      <c r="D114" s="26"/>
      <c r="E114" s="26"/>
      <c r="F114" s="26"/>
      <c r="G114" s="26"/>
      <c r="H114" s="26"/>
      <c r="I114" s="26"/>
      <c r="J114" s="26"/>
      <c r="K114" s="10"/>
      <c r="L114" s="26"/>
      <c r="M114" s="26"/>
      <c r="N114" s="10"/>
      <c r="O114" s="26"/>
      <c r="P114" s="10"/>
      <c r="Q114" s="10"/>
      <c r="R114" s="26"/>
      <c r="S114" s="26"/>
      <c r="T114" s="26"/>
      <c r="U114" s="10"/>
      <c r="V114" s="27"/>
      <c r="W114" s="26"/>
      <c r="X114" s="26"/>
      <c r="Y114" s="26"/>
      <c r="Z114" s="10"/>
      <c r="AA114" s="28"/>
    </row>
    <row r="115" spans="2:27" ht="30" customHeight="1" thickBot="1" x14ac:dyDescent="0.25">
      <c r="B115" s="18">
        <v>105</v>
      </c>
      <c r="C115" s="25"/>
      <c r="D115" s="26"/>
      <c r="E115" s="26"/>
      <c r="F115" s="26"/>
      <c r="G115" s="26"/>
      <c r="H115" s="26"/>
      <c r="I115" s="26"/>
      <c r="J115" s="26"/>
      <c r="K115" s="10"/>
      <c r="L115" s="26"/>
      <c r="M115" s="26"/>
      <c r="N115" s="10"/>
      <c r="O115" s="26"/>
      <c r="P115" s="10"/>
      <c r="Q115" s="10"/>
      <c r="R115" s="26"/>
      <c r="S115" s="26"/>
      <c r="T115" s="26"/>
      <c r="U115" s="10"/>
      <c r="V115" s="27"/>
      <c r="W115" s="26"/>
      <c r="X115" s="26"/>
      <c r="Y115" s="26"/>
      <c r="Z115" s="10"/>
      <c r="AA115" s="28"/>
    </row>
    <row r="116" spans="2:27" ht="30" customHeight="1" thickBot="1" x14ac:dyDescent="0.25">
      <c r="B116" s="18">
        <v>106</v>
      </c>
      <c r="C116" s="25"/>
      <c r="D116" s="26"/>
      <c r="E116" s="26"/>
      <c r="F116" s="26"/>
      <c r="G116" s="26"/>
      <c r="H116" s="26"/>
      <c r="I116" s="26"/>
      <c r="J116" s="26"/>
      <c r="K116" s="10"/>
      <c r="L116" s="26"/>
      <c r="M116" s="26"/>
      <c r="N116" s="10"/>
      <c r="O116" s="26"/>
      <c r="P116" s="10"/>
      <c r="Q116" s="10"/>
      <c r="R116" s="26"/>
      <c r="S116" s="26"/>
      <c r="T116" s="26"/>
      <c r="U116" s="10"/>
      <c r="V116" s="27"/>
      <c r="W116" s="26"/>
      <c r="X116" s="26"/>
      <c r="Y116" s="26"/>
      <c r="Z116" s="10"/>
      <c r="AA116" s="28"/>
    </row>
    <row r="117" spans="2:27" ht="30" customHeight="1" thickBot="1" x14ac:dyDescent="0.25">
      <c r="B117" s="18">
        <v>107</v>
      </c>
      <c r="C117" s="25"/>
      <c r="D117" s="26"/>
      <c r="E117" s="26"/>
      <c r="F117" s="26"/>
      <c r="G117" s="26"/>
      <c r="H117" s="26"/>
      <c r="I117" s="26"/>
      <c r="J117" s="26"/>
      <c r="K117" s="10"/>
      <c r="L117" s="26"/>
      <c r="M117" s="26"/>
      <c r="N117" s="10"/>
      <c r="O117" s="26"/>
      <c r="P117" s="10"/>
      <c r="Q117" s="10"/>
      <c r="R117" s="26"/>
      <c r="S117" s="26"/>
      <c r="T117" s="26"/>
      <c r="U117" s="10"/>
      <c r="V117" s="27"/>
      <c r="W117" s="26"/>
      <c r="X117" s="26"/>
      <c r="Y117" s="26"/>
      <c r="Z117" s="10"/>
      <c r="AA117" s="28"/>
    </row>
    <row r="118" spans="2:27" ht="30" customHeight="1" thickBot="1" x14ac:dyDescent="0.25">
      <c r="B118" s="18">
        <v>108</v>
      </c>
      <c r="C118" s="25"/>
      <c r="D118" s="26"/>
      <c r="E118" s="26"/>
      <c r="F118" s="26"/>
      <c r="G118" s="26"/>
      <c r="H118" s="26"/>
      <c r="I118" s="26"/>
      <c r="J118" s="26"/>
      <c r="K118" s="10"/>
      <c r="L118" s="26"/>
      <c r="M118" s="26"/>
      <c r="N118" s="10"/>
      <c r="O118" s="26"/>
      <c r="P118" s="10"/>
      <c r="Q118" s="10"/>
      <c r="R118" s="26"/>
      <c r="S118" s="26"/>
      <c r="T118" s="26"/>
      <c r="U118" s="10"/>
      <c r="V118" s="27"/>
      <c r="W118" s="26"/>
      <c r="X118" s="26"/>
      <c r="Y118" s="26"/>
      <c r="Z118" s="10"/>
      <c r="AA118" s="28"/>
    </row>
    <row r="119" spans="2:27" ht="30" customHeight="1" thickBot="1" x14ac:dyDescent="0.25">
      <c r="B119" s="18">
        <v>109</v>
      </c>
      <c r="C119" s="25"/>
      <c r="D119" s="26"/>
      <c r="E119" s="26"/>
      <c r="F119" s="26"/>
      <c r="G119" s="26"/>
      <c r="H119" s="26"/>
      <c r="I119" s="26"/>
      <c r="J119" s="26"/>
      <c r="K119" s="10"/>
      <c r="L119" s="26"/>
      <c r="M119" s="26"/>
      <c r="N119" s="10"/>
      <c r="O119" s="26"/>
      <c r="P119" s="10"/>
      <c r="Q119" s="10"/>
      <c r="R119" s="26"/>
      <c r="S119" s="26"/>
      <c r="T119" s="26"/>
      <c r="U119" s="10"/>
      <c r="V119" s="27"/>
      <c r="W119" s="26"/>
      <c r="X119" s="26"/>
      <c r="Y119" s="26"/>
      <c r="Z119" s="10"/>
      <c r="AA119" s="28"/>
    </row>
    <row r="120" spans="2:27" ht="30" customHeight="1" thickBot="1" x14ac:dyDescent="0.25">
      <c r="B120" s="18">
        <v>110</v>
      </c>
      <c r="C120" s="25"/>
      <c r="D120" s="26"/>
      <c r="E120" s="26"/>
      <c r="F120" s="26"/>
      <c r="G120" s="26"/>
      <c r="H120" s="26"/>
      <c r="I120" s="26"/>
      <c r="J120" s="26"/>
      <c r="K120" s="10"/>
      <c r="L120" s="26"/>
      <c r="M120" s="26"/>
      <c r="N120" s="10"/>
      <c r="O120" s="26"/>
      <c r="P120" s="10"/>
      <c r="Q120" s="10"/>
      <c r="R120" s="26"/>
      <c r="S120" s="26"/>
      <c r="T120" s="26"/>
      <c r="U120" s="10"/>
      <c r="V120" s="27"/>
      <c r="W120" s="26"/>
      <c r="X120" s="26"/>
      <c r="Y120" s="26"/>
      <c r="Z120" s="10"/>
      <c r="AA120" s="28"/>
    </row>
    <row r="121" spans="2:27" ht="30" customHeight="1" thickBot="1" x14ac:dyDescent="0.25">
      <c r="B121" s="18">
        <v>111</v>
      </c>
      <c r="C121" s="25"/>
      <c r="D121" s="26"/>
      <c r="E121" s="26"/>
      <c r="F121" s="26"/>
      <c r="G121" s="26"/>
      <c r="H121" s="26"/>
      <c r="I121" s="26"/>
      <c r="J121" s="26"/>
      <c r="K121" s="10"/>
      <c r="L121" s="26"/>
      <c r="M121" s="26"/>
      <c r="N121" s="10"/>
      <c r="O121" s="26"/>
      <c r="P121" s="10"/>
      <c r="Q121" s="10"/>
      <c r="R121" s="26"/>
      <c r="S121" s="26"/>
      <c r="T121" s="26"/>
      <c r="U121" s="10"/>
      <c r="V121" s="27"/>
      <c r="W121" s="26"/>
      <c r="X121" s="26"/>
      <c r="Y121" s="26"/>
      <c r="Z121" s="10"/>
      <c r="AA121" s="28"/>
    </row>
    <row r="122" spans="2:27" ht="30" customHeight="1" thickBot="1" x14ac:dyDescent="0.25">
      <c r="B122" s="18">
        <v>112</v>
      </c>
      <c r="C122" s="25"/>
      <c r="D122" s="26"/>
      <c r="E122" s="26"/>
      <c r="F122" s="26"/>
      <c r="G122" s="26"/>
      <c r="H122" s="26"/>
      <c r="I122" s="26"/>
      <c r="J122" s="26"/>
      <c r="K122" s="10"/>
      <c r="L122" s="26"/>
      <c r="M122" s="26"/>
      <c r="N122" s="10"/>
      <c r="O122" s="26"/>
      <c r="P122" s="10"/>
      <c r="Q122" s="10"/>
      <c r="R122" s="26"/>
      <c r="S122" s="26"/>
      <c r="T122" s="26"/>
      <c r="U122" s="10"/>
      <c r="V122" s="27"/>
      <c r="W122" s="26"/>
      <c r="X122" s="26"/>
      <c r="Y122" s="26"/>
      <c r="Z122" s="10"/>
      <c r="AA122" s="28"/>
    </row>
    <row r="123" spans="2:27" ht="30" customHeight="1" thickBot="1" x14ac:dyDescent="0.25">
      <c r="B123" s="18">
        <v>113</v>
      </c>
      <c r="C123" s="25"/>
      <c r="D123" s="26"/>
      <c r="E123" s="26"/>
      <c r="F123" s="26"/>
      <c r="G123" s="26"/>
      <c r="H123" s="26"/>
      <c r="I123" s="26"/>
      <c r="J123" s="26"/>
      <c r="K123" s="10"/>
      <c r="L123" s="26"/>
      <c r="M123" s="26"/>
      <c r="N123" s="10"/>
      <c r="O123" s="26"/>
      <c r="P123" s="10"/>
      <c r="Q123" s="10"/>
      <c r="R123" s="26"/>
      <c r="S123" s="26"/>
      <c r="T123" s="26"/>
      <c r="U123" s="10"/>
      <c r="V123" s="27"/>
      <c r="W123" s="26"/>
      <c r="X123" s="26"/>
      <c r="Y123" s="26"/>
      <c r="Z123" s="10"/>
      <c r="AA123" s="28"/>
    </row>
    <row r="124" spans="2:27" ht="30" customHeight="1" thickBot="1" x14ac:dyDescent="0.25">
      <c r="B124" s="18">
        <v>114</v>
      </c>
      <c r="C124" s="25"/>
      <c r="D124" s="26"/>
      <c r="E124" s="26"/>
      <c r="F124" s="26"/>
      <c r="G124" s="26"/>
      <c r="H124" s="26"/>
      <c r="I124" s="26"/>
      <c r="J124" s="26"/>
      <c r="K124" s="10"/>
      <c r="L124" s="26"/>
      <c r="M124" s="26"/>
      <c r="N124" s="10"/>
      <c r="O124" s="26"/>
      <c r="P124" s="10"/>
      <c r="Q124" s="10"/>
      <c r="R124" s="26"/>
      <c r="S124" s="26"/>
      <c r="T124" s="26"/>
      <c r="U124" s="10"/>
      <c r="V124" s="27"/>
      <c r="W124" s="26"/>
      <c r="X124" s="26"/>
      <c r="Y124" s="26"/>
      <c r="Z124" s="10"/>
      <c r="AA124" s="28"/>
    </row>
    <row r="125" spans="2:27" ht="30" customHeight="1" thickBot="1" x14ac:dyDescent="0.25">
      <c r="B125" s="18">
        <v>115</v>
      </c>
      <c r="C125" s="25"/>
      <c r="D125" s="26"/>
      <c r="E125" s="26"/>
      <c r="F125" s="26"/>
      <c r="G125" s="26"/>
      <c r="H125" s="26"/>
      <c r="I125" s="26"/>
      <c r="J125" s="26"/>
      <c r="K125" s="10"/>
      <c r="L125" s="26"/>
      <c r="M125" s="26"/>
      <c r="N125" s="10"/>
      <c r="O125" s="26"/>
      <c r="P125" s="10"/>
      <c r="Q125" s="10"/>
      <c r="R125" s="26"/>
      <c r="S125" s="26"/>
      <c r="T125" s="26"/>
      <c r="U125" s="10"/>
      <c r="V125" s="27"/>
      <c r="W125" s="26"/>
      <c r="X125" s="26"/>
      <c r="Y125" s="26"/>
      <c r="Z125" s="10"/>
      <c r="AA125" s="28"/>
    </row>
    <row r="126" spans="2:27" ht="30" customHeight="1" thickBot="1" x14ac:dyDescent="0.25">
      <c r="B126" s="18">
        <v>116</v>
      </c>
      <c r="C126" s="25"/>
      <c r="D126" s="26"/>
      <c r="E126" s="26"/>
      <c r="F126" s="26"/>
      <c r="G126" s="26"/>
      <c r="H126" s="26"/>
      <c r="I126" s="26"/>
      <c r="J126" s="26"/>
      <c r="K126" s="10"/>
      <c r="L126" s="26"/>
      <c r="M126" s="26"/>
      <c r="N126" s="10"/>
      <c r="O126" s="26"/>
      <c r="P126" s="10"/>
      <c r="Q126" s="10"/>
      <c r="R126" s="26"/>
      <c r="S126" s="26"/>
      <c r="T126" s="26"/>
      <c r="U126" s="10"/>
      <c r="V126" s="27"/>
      <c r="W126" s="26"/>
      <c r="X126" s="26"/>
      <c r="Y126" s="26"/>
      <c r="Z126" s="10"/>
      <c r="AA126" s="28"/>
    </row>
    <row r="127" spans="2:27" ht="30" customHeight="1" thickBot="1" x14ac:dyDescent="0.25">
      <c r="B127" s="18">
        <v>117</v>
      </c>
      <c r="C127" s="25"/>
      <c r="D127" s="26"/>
      <c r="E127" s="26"/>
      <c r="F127" s="26"/>
      <c r="G127" s="26"/>
      <c r="H127" s="26"/>
      <c r="I127" s="26"/>
      <c r="J127" s="26"/>
      <c r="K127" s="10"/>
      <c r="L127" s="26"/>
      <c r="M127" s="26"/>
      <c r="N127" s="10"/>
      <c r="O127" s="26"/>
      <c r="P127" s="10"/>
      <c r="Q127" s="10"/>
      <c r="R127" s="26"/>
      <c r="S127" s="26"/>
      <c r="T127" s="26"/>
      <c r="U127" s="10"/>
      <c r="V127" s="27"/>
      <c r="W127" s="26"/>
      <c r="X127" s="26"/>
      <c r="Y127" s="26"/>
      <c r="Z127" s="10"/>
      <c r="AA127" s="28"/>
    </row>
    <row r="128" spans="2:27" ht="30" customHeight="1" thickBot="1" x14ac:dyDescent="0.25">
      <c r="B128" s="18">
        <v>118</v>
      </c>
      <c r="C128" s="25"/>
      <c r="D128" s="26"/>
      <c r="E128" s="26"/>
      <c r="F128" s="26"/>
      <c r="G128" s="26"/>
      <c r="H128" s="26"/>
      <c r="I128" s="26"/>
      <c r="J128" s="26"/>
      <c r="K128" s="10"/>
      <c r="L128" s="26"/>
      <c r="M128" s="26"/>
      <c r="N128" s="10"/>
      <c r="O128" s="26"/>
      <c r="P128" s="10"/>
      <c r="Q128" s="10"/>
      <c r="R128" s="26"/>
      <c r="S128" s="26"/>
      <c r="T128" s="26"/>
      <c r="U128" s="10"/>
      <c r="V128" s="27"/>
      <c r="W128" s="26"/>
      <c r="X128" s="26"/>
      <c r="Y128" s="26"/>
      <c r="Z128" s="10"/>
      <c r="AA128" s="28"/>
    </row>
    <row r="129" spans="2:27" ht="30" customHeight="1" thickBot="1" x14ac:dyDescent="0.25">
      <c r="B129" s="18">
        <v>119</v>
      </c>
      <c r="C129" s="25"/>
      <c r="D129" s="26"/>
      <c r="E129" s="26"/>
      <c r="F129" s="26"/>
      <c r="G129" s="26"/>
      <c r="H129" s="26"/>
      <c r="I129" s="26"/>
      <c r="J129" s="26"/>
      <c r="K129" s="10"/>
      <c r="L129" s="26"/>
      <c r="M129" s="26"/>
      <c r="N129" s="10"/>
      <c r="O129" s="26"/>
      <c r="P129" s="10"/>
      <c r="Q129" s="10"/>
      <c r="R129" s="26"/>
      <c r="S129" s="26"/>
      <c r="T129" s="26"/>
      <c r="U129" s="10"/>
      <c r="V129" s="27"/>
      <c r="W129" s="26"/>
      <c r="X129" s="26"/>
      <c r="Y129" s="26"/>
      <c r="Z129" s="10"/>
      <c r="AA129" s="28"/>
    </row>
    <row r="130" spans="2:27" ht="30" customHeight="1" thickBot="1" x14ac:dyDescent="0.25">
      <c r="B130" s="18">
        <v>120</v>
      </c>
      <c r="C130" s="25"/>
      <c r="D130" s="26"/>
      <c r="E130" s="26"/>
      <c r="F130" s="26"/>
      <c r="G130" s="26"/>
      <c r="H130" s="26"/>
      <c r="I130" s="26"/>
      <c r="J130" s="26"/>
      <c r="K130" s="10"/>
      <c r="L130" s="26"/>
      <c r="M130" s="26"/>
      <c r="N130" s="10"/>
      <c r="O130" s="26"/>
      <c r="P130" s="10"/>
      <c r="Q130" s="10"/>
      <c r="R130" s="26"/>
      <c r="S130" s="26"/>
      <c r="T130" s="26"/>
      <c r="U130" s="10"/>
      <c r="V130" s="27"/>
      <c r="W130" s="26"/>
      <c r="X130" s="26"/>
      <c r="Y130" s="26"/>
      <c r="Z130" s="10"/>
      <c r="AA130" s="28"/>
    </row>
    <row r="131" spans="2:27" ht="30" customHeight="1" thickBot="1" x14ac:dyDescent="0.25">
      <c r="B131" s="18">
        <v>121</v>
      </c>
      <c r="C131" s="25"/>
      <c r="D131" s="26"/>
      <c r="E131" s="26"/>
      <c r="F131" s="26"/>
      <c r="G131" s="26"/>
      <c r="H131" s="26"/>
      <c r="I131" s="26"/>
      <c r="J131" s="26"/>
      <c r="K131" s="10"/>
      <c r="L131" s="26"/>
      <c r="M131" s="26"/>
      <c r="N131" s="10"/>
      <c r="O131" s="26"/>
      <c r="P131" s="10"/>
      <c r="Q131" s="10"/>
      <c r="R131" s="26"/>
      <c r="S131" s="26"/>
      <c r="T131" s="26"/>
      <c r="U131" s="10"/>
      <c r="V131" s="27"/>
      <c r="W131" s="26"/>
      <c r="X131" s="26"/>
      <c r="Y131" s="26"/>
      <c r="Z131" s="10"/>
      <c r="AA131" s="28"/>
    </row>
    <row r="132" spans="2:27" ht="30" customHeight="1" thickBot="1" x14ac:dyDescent="0.25">
      <c r="B132" s="18">
        <v>122</v>
      </c>
      <c r="C132" s="25"/>
      <c r="D132" s="26"/>
      <c r="E132" s="26"/>
      <c r="F132" s="26"/>
      <c r="G132" s="26"/>
      <c r="H132" s="26"/>
      <c r="I132" s="26"/>
      <c r="J132" s="26"/>
      <c r="K132" s="10"/>
      <c r="L132" s="26"/>
      <c r="M132" s="26"/>
      <c r="N132" s="10"/>
      <c r="O132" s="26"/>
      <c r="P132" s="10"/>
      <c r="Q132" s="10"/>
      <c r="R132" s="26"/>
      <c r="S132" s="26"/>
      <c r="T132" s="26"/>
      <c r="U132" s="10"/>
      <c r="V132" s="27"/>
      <c r="W132" s="26"/>
      <c r="X132" s="26"/>
      <c r="Y132" s="26"/>
      <c r="Z132" s="10"/>
      <c r="AA132" s="28"/>
    </row>
    <row r="133" spans="2:27" ht="30" customHeight="1" thickBot="1" x14ac:dyDescent="0.25">
      <c r="B133" s="18">
        <v>123</v>
      </c>
      <c r="C133" s="25"/>
      <c r="D133" s="26"/>
      <c r="E133" s="26"/>
      <c r="F133" s="26"/>
      <c r="G133" s="26"/>
      <c r="H133" s="26"/>
      <c r="I133" s="26"/>
      <c r="J133" s="26"/>
      <c r="K133" s="10"/>
      <c r="L133" s="26"/>
      <c r="M133" s="26"/>
      <c r="N133" s="10"/>
      <c r="O133" s="26"/>
      <c r="P133" s="10"/>
      <c r="Q133" s="10"/>
      <c r="R133" s="26"/>
      <c r="S133" s="26"/>
      <c r="T133" s="26"/>
      <c r="U133" s="10"/>
      <c r="V133" s="27"/>
      <c r="W133" s="26"/>
      <c r="X133" s="26"/>
      <c r="Y133" s="26"/>
      <c r="Z133" s="10"/>
      <c r="AA133" s="28"/>
    </row>
    <row r="134" spans="2:27" ht="30" customHeight="1" thickBot="1" x14ac:dyDescent="0.25">
      <c r="B134" s="18">
        <v>124</v>
      </c>
      <c r="C134" s="25"/>
      <c r="D134" s="26"/>
      <c r="E134" s="26"/>
      <c r="F134" s="26"/>
      <c r="G134" s="26"/>
      <c r="H134" s="26"/>
      <c r="I134" s="26"/>
      <c r="J134" s="26"/>
      <c r="K134" s="10"/>
      <c r="L134" s="26"/>
      <c r="M134" s="26"/>
      <c r="N134" s="10"/>
      <c r="O134" s="26"/>
      <c r="P134" s="10"/>
      <c r="Q134" s="10"/>
      <c r="R134" s="26"/>
      <c r="S134" s="26"/>
      <c r="T134" s="26"/>
      <c r="U134" s="10"/>
      <c r="V134" s="27"/>
      <c r="W134" s="26"/>
      <c r="X134" s="26"/>
      <c r="Y134" s="26"/>
      <c r="Z134" s="10"/>
      <c r="AA134" s="28"/>
    </row>
    <row r="135" spans="2:27" ht="30" customHeight="1" thickBot="1" x14ac:dyDescent="0.25">
      <c r="B135" s="18">
        <v>125</v>
      </c>
      <c r="C135" s="25"/>
      <c r="D135" s="26"/>
      <c r="E135" s="26"/>
      <c r="F135" s="26"/>
      <c r="G135" s="26"/>
      <c r="H135" s="26"/>
      <c r="I135" s="26"/>
      <c r="J135" s="26"/>
      <c r="K135" s="10"/>
      <c r="L135" s="26"/>
      <c r="M135" s="26"/>
      <c r="N135" s="10"/>
      <c r="O135" s="26"/>
      <c r="P135" s="10"/>
      <c r="Q135" s="10"/>
      <c r="R135" s="26"/>
      <c r="S135" s="26"/>
      <c r="T135" s="26"/>
      <c r="U135" s="10"/>
      <c r="V135" s="27"/>
      <c r="W135" s="26"/>
      <c r="X135" s="26"/>
      <c r="Y135" s="26"/>
      <c r="Z135" s="10"/>
      <c r="AA135" s="28"/>
    </row>
    <row r="136" spans="2:27" ht="30" customHeight="1" thickBot="1" x14ac:dyDescent="0.25">
      <c r="B136" s="18">
        <v>126</v>
      </c>
      <c r="C136" s="25"/>
      <c r="D136" s="26"/>
      <c r="E136" s="26"/>
      <c r="F136" s="26"/>
      <c r="G136" s="26"/>
      <c r="H136" s="26"/>
      <c r="I136" s="26"/>
      <c r="J136" s="26"/>
      <c r="K136" s="10"/>
      <c r="L136" s="26"/>
      <c r="M136" s="26"/>
      <c r="N136" s="10"/>
      <c r="O136" s="26"/>
      <c r="P136" s="10"/>
      <c r="Q136" s="10"/>
      <c r="R136" s="26"/>
      <c r="S136" s="26"/>
      <c r="T136" s="26"/>
      <c r="U136" s="10"/>
      <c r="V136" s="27"/>
      <c r="W136" s="26"/>
      <c r="X136" s="26"/>
      <c r="Y136" s="26"/>
      <c r="Z136" s="10"/>
      <c r="AA136" s="28"/>
    </row>
    <row r="137" spans="2:27" ht="30" customHeight="1" thickBot="1" x14ac:dyDescent="0.25">
      <c r="B137" s="18">
        <v>127</v>
      </c>
      <c r="C137" s="25"/>
      <c r="D137" s="26"/>
      <c r="E137" s="26"/>
      <c r="F137" s="26"/>
      <c r="G137" s="26"/>
      <c r="H137" s="26"/>
      <c r="I137" s="26"/>
      <c r="J137" s="26"/>
      <c r="K137" s="10"/>
      <c r="L137" s="26"/>
      <c r="M137" s="26"/>
      <c r="N137" s="10"/>
      <c r="O137" s="26"/>
      <c r="P137" s="10"/>
      <c r="Q137" s="10"/>
      <c r="R137" s="26"/>
      <c r="S137" s="26"/>
      <c r="T137" s="26"/>
      <c r="U137" s="10"/>
      <c r="V137" s="27"/>
      <c r="W137" s="26"/>
      <c r="X137" s="26"/>
      <c r="Y137" s="26"/>
      <c r="Z137" s="10"/>
      <c r="AA137" s="28"/>
    </row>
    <row r="138" spans="2:27" ht="30" customHeight="1" thickBot="1" x14ac:dyDescent="0.25">
      <c r="B138" s="18">
        <v>128</v>
      </c>
      <c r="C138" s="25"/>
      <c r="D138" s="26"/>
      <c r="E138" s="26"/>
      <c r="F138" s="26"/>
      <c r="G138" s="26"/>
      <c r="H138" s="26"/>
      <c r="I138" s="26"/>
      <c r="J138" s="26"/>
      <c r="K138" s="10"/>
      <c r="L138" s="26"/>
      <c r="M138" s="26"/>
      <c r="N138" s="10"/>
      <c r="O138" s="26"/>
      <c r="P138" s="10"/>
      <c r="Q138" s="10"/>
      <c r="R138" s="26"/>
      <c r="S138" s="26"/>
      <c r="T138" s="26"/>
      <c r="U138" s="10"/>
      <c r="V138" s="27"/>
      <c r="W138" s="26"/>
      <c r="X138" s="26"/>
      <c r="Y138" s="26"/>
      <c r="Z138" s="10"/>
      <c r="AA138" s="28"/>
    </row>
    <row r="139" spans="2:27" ht="30" customHeight="1" thickBot="1" x14ac:dyDescent="0.25">
      <c r="B139" s="18">
        <v>129</v>
      </c>
      <c r="C139" s="25"/>
      <c r="D139" s="26"/>
      <c r="E139" s="26"/>
      <c r="F139" s="26"/>
      <c r="G139" s="26"/>
      <c r="H139" s="26"/>
      <c r="I139" s="26"/>
      <c r="J139" s="26"/>
      <c r="K139" s="10"/>
      <c r="L139" s="26"/>
      <c r="M139" s="26"/>
      <c r="N139" s="10"/>
      <c r="O139" s="26"/>
      <c r="P139" s="10"/>
      <c r="Q139" s="10"/>
      <c r="R139" s="26"/>
      <c r="S139" s="26"/>
      <c r="T139" s="26"/>
      <c r="U139" s="10"/>
      <c r="V139" s="27"/>
      <c r="W139" s="26"/>
      <c r="X139" s="26"/>
      <c r="Y139" s="26"/>
      <c r="Z139" s="10"/>
      <c r="AA139" s="28"/>
    </row>
    <row r="140" spans="2:27" ht="30" customHeight="1" thickBot="1" x14ac:dyDescent="0.25">
      <c r="B140" s="18">
        <v>130</v>
      </c>
      <c r="C140" s="25"/>
      <c r="D140" s="26"/>
      <c r="E140" s="26"/>
      <c r="F140" s="26"/>
      <c r="G140" s="26"/>
      <c r="H140" s="26"/>
      <c r="I140" s="26"/>
      <c r="J140" s="26"/>
      <c r="K140" s="10"/>
      <c r="L140" s="26"/>
      <c r="M140" s="26"/>
      <c r="N140" s="10"/>
      <c r="O140" s="26"/>
      <c r="P140" s="10"/>
      <c r="Q140" s="10"/>
      <c r="R140" s="26"/>
      <c r="S140" s="26"/>
      <c r="T140" s="26"/>
      <c r="U140" s="10"/>
      <c r="V140" s="27"/>
      <c r="W140" s="26"/>
      <c r="X140" s="26"/>
      <c r="Y140" s="26"/>
      <c r="Z140" s="10"/>
      <c r="AA140" s="28"/>
    </row>
    <row r="141" spans="2:27" ht="30" customHeight="1" thickBot="1" x14ac:dyDescent="0.25">
      <c r="B141" s="18">
        <v>131</v>
      </c>
      <c r="C141" s="25"/>
      <c r="D141" s="26"/>
      <c r="E141" s="26"/>
      <c r="F141" s="26"/>
      <c r="G141" s="26"/>
      <c r="H141" s="26"/>
      <c r="I141" s="26"/>
      <c r="J141" s="26"/>
      <c r="K141" s="10"/>
      <c r="L141" s="26"/>
      <c r="M141" s="26"/>
      <c r="N141" s="10"/>
      <c r="O141" s="26"/>
      <c r="P141" s="10"/>
      <c r="Q141" s="10"/>
      <c r="R141" s="26"/>
      <c r="S141" s="26"/>
      <c r="T141" s="26"/>
      <c r="U141" s="10"/>
      <c r="V141" s="27"/>
      <c r="W141" s="26"/>
      <c r="X141" s="26"/>
      <c r="Y141" s="26"/>
      <c r="Z141" s="10"/>
      <c r="AA141" s="28"/>
    </row>
    <row r="142" spans="2:27" ht="30" customHeight="1" thickBot="1" x14ac:dyDescent="0.25">
      <c r="B142" s="18">
        <v>132</v>
      </c>
      <c r="C142" s="25"/>
      <c r="D142" s="26"/>
      <c r="E142" s="26"/>
      <c r="F142" s="26"/>
      <c r="G142" s="26"/>
      <c r="H142" s="26"/>
      <c r="I142" s="26"/>
      <c r="J142" s="26"/>
      <c r="K142" s="10"/>
      <c r="L142" s="26"/>
      <c r="M142" s="26"/>
      <c r="N142" s="10"/>
      <c r="O142" s="26"/>
      <c r="P142" s="10"/>
      <c r="Q142" s="10"/>
      <c r="R142" s="26"/>
      <c r="S142" s="26"/>
      <c r="T142" s="26"/>
      <c r="U142" s="10"/>
      <c r="V142" s="27"/>
      <c r="W142" s="26"/>
      <c r="X142" s="26"/>
      <c r="Y142" s="26"/>
      <c r="Z142" s="10"/>
      <c r="AA142" s="28"/>
    </row>
    <row r="143" spans="2:27" ht="30" customHeight="1" thickBot="1" x14ac:dyDescent="0.25">
      <c r="B143" s="18">
        <v>133</v>
      </c>
      <c r="C143" s="25"/>
      <c r="D143" s="26"/>
      <c r="E143" s="26"/>
      <c r="F143" s="26"/>
      <c r="G143" s="26"/>
      <c r="H143" s="26"/>
      <c r="I143" s="26"/>
      <c r="J143" s="26"/>
      <c r="K143" s="10"/>
      <c r="L143" s="26"/>
      <c r="M143" s="26"/>
      <c r="N143" s="10"/>
      <c r="O143" s="26"/>
      <c r="P143" s="10"/>
      <c r="Q143" s="10"/>
      <c r="R143" s="26"/>
      <c r="S143" s="26"/>
      <c r="T143" s="26"/>
      <c r="U143" s="10"/>
      <c r="V143" s="27"/>
      <c r="W143" s="26"/>
      <c r="X143" s="26"/>
      <c r="Y143" s="26"/>
      <c r="Z143" s="10"/>
      <c r="AA143" s="28"/>
    </row>
    <row r="144" spans="2:27" ht="30" customHeight="1" thickBot="1" x14ac:dyDescent="0.25">
      <c r="B144" s="18">
        <v>134</v>
      </c>
      <c r="C144" s="25"/>
      <c r="D144" s="26"/>
      <c r="E144" s="26"/>
      <c r="F144" s="26"/>
      <c r="G144" s="26"/>
      <c r="H144" s="26"/>
      <c r="I144" s="26"/>
      <c r="J144" s="26"/>
      <c r="K144" s="10"/>
      <c r="L144" s="26"/>
      <c r="M144" s="26"/>
      <c r="N144" s="10"/>
      <c r="O144" s="26"/>
      <c r="P144" s="10"/>
      <c r="Q144" s="10"/>
      <c r="R144" s="26"/>
      <c r="S144" s="26"/>
      <c r="T144" s="26"/>
      <c r="U144" s="10"/>
      <c r="V144" s="27"/>
      <c r="W144" s="26"/>
      <c r="X144" s="26"/>
      <c r="Y144" s="26"/>
      <c r="Z144" s="10"/>
      <c r="AA144" s="28"/>
    </row>
    <row r="145" spans="2:27" ht="30" customHeight="1" thickBot="1" x14ac:dyDescent="0.25">
      <c r="B145" s="18">
        <v>135</v>
      </c>
      <c r="C145" s="25"/>
      <c r="D145" s="26"/>
      <c r="E145" s="26"/>
      <c r="F145" s="26"/>
      <c r="G145" s="26"/>
      <c r="H145" s="26"/>
      <c r="I145" s="26"/>
      <c r="J145" s="26"/>
      <c r="K145" s="10"/>
      <c r="L145" s="26"/>
      <c r="M145" s="26"/>
      <c r="N145" s="10"/>
      <c r="O145" s="26"/>
      <c r="P145" s="10"/>
      <c r="Q145" s="10"/>
      <c r="R145" s="26"/>
      <c r="S145" s="26"/>
      <c r="T145" s="26"/>
      <c r="U145" s="10"/>
      <c r="V145" s="27"/>
      <c r="W145" s="26"/>
      <c r="X145" s="26"/>
      <c r="Y145" s="26"/>
      <c r="Z145" s="10"/>
      <c r="AA145" s="28"/>
    </row>
    <row r="146" spans="2:27" ht="30" customHeight="1" thickBot="1" x14ac:dyDescent="0.25">
      <c r="B146" s="18">
        <v>136</v>
      </c>
      <c r="C146" s="25"/>
      <c r="D146" s="26"/>
      <c r="E146" s="26"/>
      <c r="F146" s="26"/>
      <c r="G146" s="26"/>
      <c r="H146" s="26"/>
      <c r="I146" s="26"/>
      <c r="J146" s="26"/>
      <c r="K146" s="10"/>
      <c r="L146" s="26"/>
      <c r="M146" s="26"/>
      <c r="N146" s="10"/>
      <c r="O146" s="26"/>
      <c r="P146" s="10"/>
      <c r="Q146" s="10"/>
      <c r="R146" s="26"/>
      <c r="S146" s="26"/>
      <c r="T146" s="26"/>
      <c r="U146" s="10"/>
      <c r="V146" s="27"/>
      <c r="W146" s="26"/>
      <c r="X146" s="26"/>
      <c r="Y146" s="26"/>
      <c r="Z146" s="10"/>
      <c r="AA146" s="28"/>
    </row>
    <row r="147" spans="2:27" ht="30" customHeight="1" thickBot="1" x14ac:dyDescent="0.25">
      <c r="B147" s="18">
        <v>137</v>
      </c>
      <c r="C147" s="25"/>
      <c r="D147" s="26"/>
      <c r="E147" s="26"/>
      <c r="F147" s="26"/>
      <c r="G147" s="26"/>
      <c r="H147" s="26"/>
      <c r="I147" s="26"/>
      <c r="J147" s="26"/>
      <c r="K147" s="10"/>
      <c r="L147" s="26"/>
      <c r="M147" s="26"/>
      <c r="N147" s="10"/>
      <c r="O147" s="26"/>
      <c r="P147" s="10"/>
      <c r="Q147" s="10"/>
      <c r="R147" s="26"/>
      <c r="S147" s="26"/>
      <c r="T147" s="26"/>
      <c r="U147" s="10"/>
      <c r="V147" s="27"/>
      <c r="W147" s="26"/>
      <c r="X147" s="26"/>
      <c r="Y147" s="26"/>
      <c r="Z147" s="10"/>
      <c r="AA147" s="28"/>
    </row>
    <row r="148" spans="2:27" ht="30" customHeight="1" thickBot="1" x14ac:dyDescent="0.25">
      <c r="B148" s="18">
        <v>138</v>
      </c>
      <c r="C148" s="25"/>
      <c r="D148" s="26"/>
      <c r="E148" s="26"/>
      <c r="F148" s="26"/>
      <c r="G148" s="26"/>
      <c r="H148" s="26"/>
      <c r="I148" s="26"/>
      <c r="J148" s="26"/>
      <c r="K148" s="10"/>
      <c r="L148" s="26"/>
      <c r="M148" s="26"/>
      <c r="N148" s="10"/>
      <c r="O148" s="26"/>
      <c r="P148" s="10"/>
      <c r="Q148" s="10"/>
      <c r="R148" s="26"/>
      <c r="S148" s="26"/>
      <c r="T148" s="26"/>
      <c r="U148" s="10"/>
      <c r="V148" s="27"/>
      <c r="W148" s="26"/>
      <c r="X148" s="26"/>
      <c r="Y148" s="26"/>
      <c r="Z148" s="10"/>
      <c r="AA148" s="28"/>
    </row>
    <row r="149" spans="2:27" ht="30" customHeight="1" thickBot="1" x14ac:dyDescent="0.25">
      <c r="B149" s="18">
        <v>139</v>
      </c>
      <c r="C149" s="25"/>
      <c r="D149" s="26"/>
      <c r="E149" s="26"/>
      <c r="F149" s="26"/>
      <c r="G149" s="26"/>
      <c r="H149" s="26"/>
      <c r="I149" s="26"/>
      <c r="J149" s="26"/>
      <c r="K149" s="10"/>
      <c r="L149" s="26"/>
      <c r="M149" s="26"/>
      <c r="N149" s="10"/>
      <c r="O149" s="26"/>
      <c r="P149" s="10"/>
      <c r="Q149" s="10"/>
      <c r="R149" s="26"/>
      <c r="S149" s="26"/>
      <c r="T149" s="26"/>
      <c r="U149" s="10"/>
      <c r="V149" s="27"/>
      <c r="W149" s="26"/>
      <c r="X149" s="26"/>
      <c r="Y149" s="26"/>
      <c r="Z149" s="10"/>
      <c r="AA149" s="28"/>
    </row>
    <row r="150" spans="2:27" ht="30" customHeight="1" thickBot="1" x14ac:dyDescent="0.25">
      <c r="B150" s="18">
        <v>140</v>
      </c>
      <c r="C150" s="25"/>
      <c r="D150" s="26"/>
      <c r="E150" s="26"/>
      <c r="F150" s="26"/>
      <c r="G150" s="26"/>
      <c r="H150" s="26"/>
      <c r="I150" s="26"/>
      <c r="J150" s="26"/>
      <c r="K150" s="10"/>
      <c r="L150" s="26"/>
      <c r="M150" s="26"/>
      <c r="N150" s="10"/>
      <c r="O150" s="26"/>
      <c r="P150" s="10"/>
      <c r="Q150" s="10"/>
      <c r="R150" s="26"/>
      <c r="S150" s="26"/>
      <c r="T150" s="26"/>
      <c r="U150" s="10"/>
      <c r="V150" s="27"/>
      <c r="W150" s="26"/>
      <c r="X150" s="26"/>
      <c r="Y150" s="26"/>
      <c r="Z150" s="10"/>
      <c r="AA150" s="28"/>
    </row>
    <row r="151" spans="2:27" ht="30" customHeight="1" thickBot="1" x14ac:dyDescent="0.25">
      <c r="B151" s="18">
        <v>141</v>
      </c>
      <c r="C151" s="25"/>
      <c r="D151" s="26"/>
      <c r="E151" s="26"/>
      <c r="F151" s="26"/>
      <c r="G151" s="26"/>
      <c r="H151" s="26"/>
      <c r="I151" s="26"/>
      <c r="J151" s="26"/>
      <c r="K151" s="10"/>
      <c r="L151" s="26"/>
      <c r="M151" s="26"/>
      <c r="N151" s="10"/>
      <c r="O151" s="26"/>
      <c r="P151" s="10"/>
      <c r="Q151" s="10"/>
      <c r="R151" s="26"/>
      <c r="S151" s="26"/>
      <c r="T151" s="26"/>
      <c r="U151" s="10"/>
      <c r="V151" s="27"/>
      <c r="W151" s="26"/>
      <c r="X151" s="26"/>
      <c r="Y151" s="26"/>
      <c r="Z151" s="10"/>
      <c r="AA151" s="28"/>
    </row>
    <row r="152" spans="2:27" ht="30" customHeight="1" thickBot="1" x14ac:dyDescent="0.25">
      <c r="B152" s="18">
        <v>142</v>
      </c>
      <c r="C152" s="25"/>
      <c r="D152" s="26"/>
      <c r="E152" s="26"/>
      <c r="F152" s="26"/>
      <c r="G152" s="26"/>
      <c r="H152" s="26"/>
      <c r="I152" s="26"/>
      <c r="J152" s="26"/>
      <c r="K152" s="10"/>
      <c r="L152" s="26"/>
      <c r="M152" s="26"/>
      <c r="N152" s="10"/>
      <c r="O152" s="26"/>
      <c r="P152" s="10"/>
      <c r="Q152" s="10"/>
      <c r="R152" s="26"/>
      <c r="S152" s="26"/>
      <c r="T152" s="26"/>
      <c r="U152" s="10"/>
      <c r="V152" s="27"/>
      <c r="W152" s="26"/>
      <c r="X152" s="26"/>
      <c r="Y152" s="26"/>
      <c r="Z152" s="10"/>
      <c r="AA152" s="28"/>
    </row>
    <row r="153" spans="2:27" ht="30" customHeight="1" thickBot="1" x14ac:dyDescent="0.25">
      <c r="B153" s="18">
        <v>143</v>
      </c>
      <c r="C153" s="25"/>
      <c r="D153" s="26"/>
      <c r="E153" s="26"/>
      <c r="F153" s="26"/>
      <c r="G153" s="26"/>
      <c r="H153" s="26"/>
      <c r="I153" s="26"/>
      <c r="J153" s="26"/>
      <c r="K153" s="10"/>
      <c r="L153" s="26"/>
      <c r="M153" s="26"/>
      <c r="N153" s="10"/>
      <c r="O153" s="26"/>
      <c r="P153" s="10"/>
      <c r="Q153" s="10"/>
      <c r="R153" s="26"/>
      <c r="S153" s="26"/>
      <c r="T153" s="26"/>
      <c r="U153" s="10"/>
      <c r="V153" s="27"/>
      <c r="W153" s="26"/>
      <c r="X153" s="26"/>
      <c r="Y153" s="26"/>
      <c r="Z153" s="10"/>
      <c r="AA153" s="28"/>
    </row>
    <row r="154" spans="2:27" ht="30" customHeight="1" thickBot="1" x14ac:dyDescent="0.25">
      <c r="B154" s="18">
        <v>144</v>
      </c>
      <c r="C154" s="25"/>
      <c r="D154" s="26"/>
      <c r="E154" s="26"/>
      <c r="F154" s="26"/>
      <c r="G154" s="26"/>
      <c r="H154" s="26"/>
      <c r="I154" s="26"/>
      <c r="J154" s="26"/>
      <c r="K154" s="10"/>
      <c r="L154" s="26"/>
      <c r="M154" s="26"/>
      <c r="N154" s="10"/>
      <c r="O154" s="26"/>
      <c r="P154" s="10"/>
      <c r="Q154" s="10"/>
      <c r="R154" s="26"/>
      <c r="S154" s="26"/>
      <c r="T154" s="26"/>
      <c r="U154" s="10"/>
      <c r="V154" s="27"/>
      <c r="W154" s="26"/>
      <c r="X154" s="26"/>
      <c r="Y154" s="26"/>
      <c r="Z154" s="10"/>
      <c r="AA154" s="28"/>
    </row>
    <row r="155" spans="2:27" ht="30" customHeight="1" thickBot="1" x14ac:dyDescent="0.25">
      <c r="B155" s="18">
        <v>145</v>
      </c>
      <c r="C155" s="25"/>
      <c r="D155" s="26"/>
      <c r="E155" s="26"/>
      <c r="F155" s="26"/>
      <c r="G155" s="26"/>
      <c r="H155" s="26"/>
      <c r="I155" s="26"/>
      <c r="J155" s="26"/>
      <c r="K155" s="10"/>
      <c r="L155" s="26"/>
      <c r="M155" s="26"/>
      <c r="N155" s="10"/>
      <c r="O155" s="26"/>
      <c r="P155" s="10"/>
      <c r="Q155" s="10"/>
      <c r="R155" s="26"/>
      <c r="S155" s="26"/>
      <c r="T155" s="26"/>
      <c r="U155" s="10"/>
      <c r="V155" s="27"/>
      <c r="W155" s="26"/>
      <c r="X155" s="26"/>
      <c r="Y155" s="26"/>
      <c r="Z155" s="10"/>
      <c r="AA155" s="28"/>
    </row>
    <row r="156" spans="2:27" ht="30" customHeight="1" thickBot="1" x14ac:dyDescent="0.25">
      <c r="B156" s="18">
        <v>146</v>
      </c>
      <c r="C156" s="25"/>
      <c r="D156" s="26"/>
      <c r="E156" s="26"/>
      <c r="F156" s="26"/>
      <c r="G156" s="26"/>
      <c r="H156" s="26"/>
      <c r="I156" s="26"/>
      <c r="J156" s="26"/>
      <c r="K156" s="10"/>
      <c r="L156" s="26"/>
      <c r="M156" s="26"/>
      <c r="N156" s="10"/>
      <c r="O156" s="26"/>
      <c r="P156" s="10"/>
      <c r="Q156" s="10"/>
      <c r="R156" s="26"/>
      <c r="S156" s="26"/>
      <c r="T156" s="26"/>
      <c r="U156" s="10"/>
      <c r="V156" s="27"/>
      <c r="W156" s="26"/>
      <c r="X156" s="26"/>
      <c r="Y156" s="26"/>
      <c r="Z156" s="10"/>
      <c r="AA156" s="28"/>
    </row>
    <row r="157" spans="2:27" ht="30" customHeight="1" thickBot="1" x14ac:dyDescent="0.25">
      <c r="B157" s="18">
        <v>147</v>
      </c>
      <c r="C157" s="25"/>
      <c r="D157" s="26"/>
      <c r="E157" s="26"/>
      <c r="F157" s="26"/>
      <c r="G157" s="26"/>
      <c r="H157" s="26"/>
      <c r="I157" s="26"/>
      <c r="J157" s="26"/>
      <c r="K157" s="10"/>
      <c r="L157" s="26"/>
      <c r="M157" s="26"/>
      <c r="N157" s="10"/>
      <c r="O157" s="26"/>
      <c r="P157" s="10"/>
      <c r="Q157" s="10"/>
      <c r="R157" s="26"/>
      <c r="S157" s="26"/>
      <c r="T157" s="26"/>
      <c r="U157" s="10"/>
      <c r="V157" s="27"/>
      <c r="W157" s="26"/>
      <c r="X157" s="26"/>
      <c r="Y157" s="26"/>
      <c r="Z157" s="10"/>
      <c r="AA157" s="28"/>
    </row>
    <row r="158" spans="2:27" ht="30" customHeight="1" thickBot="1" x14ac:dyDescent="0.25">
      <c r="B158" s="18">
        <v>148</v>
      </c>
      <c r="C158" s="25"/>
      <c r="D158" s="26"/>
      <c r="E158" s="26"/>
      <c r="F158" s="26"/>
      <c r="G158" s="26"/>
      <c r="H158" s="26"/>
      <c r="I158" s="26"/>
      <c r="J158" s="26"/>
      <c r="K158" s="10"/>
      <c r="L158" s="26"/>
      <c r="M158" s="26"/>
      <c r="N158" s="10"/>
      <c r="O158" s="26"/>
      <c r="P158" s="10"/>
      <c r="Q158" s="10"/>
      <c r="R158" s="26"/>
      <c r="S158" s="26"/>
      <c r="T158" s="26"/>
      <c r="U158" s="10"/>
      <c r="V158" s="27"/>
      <c r="W158" s="26"/>
      <c r="X158" s="26"/>
      <c r="Y158" s="26"/>
      <c r="Z158" s="10"/>
      <c r="AA158" s="28"/>
    </row>
    <row r="159" spans="2:27" ht="30" customHeight="1" thickBot="1" x14ac:dyDescent="0.25">
      <c r="B159" s="18">
        <v>149</v>
      </c>
      <c r="C159" s="25"/>
      <c r="D159" s="26"/>
      <c r="E159" s="26"/>
      <c r="F159" s="26"/>
      <c r="G159" s="26"/>
      <c r="H159" s="26"/>
      <c r="I159" s="26"/>
      <c r="J159" s="26"/>
      <c r="K159" s="10"/>
      <c r="L159" s="26"/>
      <c r="M159" s="26"/>
      <c r="N159" s="10"/>
      <c r="O159" s="26"/>
      <c r="P159" s="10"/>
      <c r="Q159" s="10"/>
      <c r="R159" s="26"/>
      <c r="S159" s="26"/>
      <c r="T159" s="26"/>
      <c r="U159" s="10"/>
      <c r="V159" s="27"/>
      <c r="W159" s="26"/>
      <c r="X159" s="26"/>
      <c r="Y159" s="26"/>
      <c r="Z159" s="10"/>
      <c r="AA159" s="28"/>
    </row>
    <row r="160" spans="2:27" ht="30" customHeight="1" thickBot="1" x14ac:dyDescent="0.25">
      <c r="B160" s="18">
        <v>150</v>
      </c>
      <c r="C160" s="25"/>
      <c r="D160" s="26"/>
      <c r="E160" s="26"/>
      <c r="F160" s="26"/>
      <c r="G160" s="26"/>
      <c r="H160" s="26"/>
      <c r="I160" s="26"/>
      <c r="J160" s="26"/>
      <c r="K160" s="10"/>
      <c r="L160" s="26"/>
      <c r="M160" s="26"/>
      <c r="N160" s="10"/>
      <c r="O160" s="26"/>
      <c r="P160" s="10"/>
      <c r="Q160" s="10"/>
      <c r="R160" s="26"/>
      <c r="S160" s="26"/>
      <c r="T160" s="26"/>
      <c r="U160" s="10"/>
      <c r="V160" s="27"/>
      <c r="W160" s="26"/>
      <c r="X160" s="26"/>
      <c r="Y160" s="26"/>
      <c r="Z160" s="10"/>
      <c r="AA160" s="28"/>
    </row>
  </sheetData>
  <sheetProtection algorithmName="SHA-512" hashValue="4OMa2BWkEQ8L9m5kuEGQiXBhqBQXhoRetjtB9yvGPtrNH0ilWC43EB1SNs07r1s+nNzFCSsTJoW2Zd+U1d96lw==" saltValue="FhM3Eygzf60QhN4ssuncHA==" spinCount="100000" sheet="1" objects="1" scenarios="1" selectLockedCells="1"/>
  <protectedRanges>
    <protectedRange sqref="C11:AA160" name="KGBNI03"/>
  </protectedRanges>
  <mergeCells count="1">
    <mergeCell ref="B6:C6"/>
  </mergeCells>
  <conditionalFormatting sqref="E11:E160">
    <cfRule type="expression" dxfId="591" priority="1">
      <formula>AND($E11="", SUMPRODUCT(--($C11:$AA11&lt;&gt;""))&lt;&gt;0)</formula>
    </cfRule>
  </conditionalFormatting>
  <conditionalFormatting sqref="F11:F160">
    <cfRule type="expression" dxfId="590" priority="2">
      <formula>AND($F11="", SUMPRODUCT(--($C11:$AA11&lt;&gt;""))&lt;&gt;0)</formula>
    </cfRule>
  </conditionalFormatting>
  <conditionalFormatting sqref="G11:G160">
    <cfRule type="expression" dxfId="589" priority="3">
      <formula>AND($G11="", SUMPRODUCT(--($C11:$AA11&lt;&gt;""))&lt;&gt;0)</formula>
    </cfRule>
  </conditionalFormatting>
  <conditionalFormatting sqref="H11:H160">
    <cfRule type="expression" dxfId="588" priority="4">
      <formula>AND($H11="", SUMPRODUCT(--($C11:$AA11&lt;&gt;""))&lt;&gt;0)</formula>
    </cfRule>
  </conditionalFormatting>
  <conditionalFormatting sqref="S11:S160">
    <cfRule type="expression" dxfId="587" priority="8">
      <formula>AND($S11="", SUMPRODUCT(--($C11:$AA11&lt;&gt;""))&lt;&gt;0)</formula>
    </cfRule>
  </conditionalFormatting>
  <conditionalFormatting sqref="U11:U160">
    <cfRule type="expression" dxfId="586" priority="12">
      <formula>AND($U11="", SUMPRODUCT(--($C11:$AA11&lt;&gt;""))&lt;&gt;0)</formula>
    </cfRule>
  </conditionalFormatting>
  <conditionalFormatting sqref="V11:V160">
    <cfRule type="expression" dxfId="585" priority="13">
      <formula>AND($V11="", SUMPRODUCT(--($C11:$AA11&lt;&gt;""))&lt;&gt;0)</formula>
    </cfRule>
  </conditionalFormatting>
  <conditionalFormatting sqref="W11:W160">
    <cfRule type="expression" dxfId="584" priority="14">
      <formula>AND($W11="", SUMPRODUCT(--($C11:$AA11&lt;&gt;""))&lt;&gt;0)</formula>
    </cfRule>
  </conditionalFormatting>
  <conditionalFormatting sqref="X11:X160">
    <cfRule type="expression" dxfId="583" priority="15">
      <formula>AND($X11="", SUMPRODUCT(--($C11:$AA11&lt;&gt;""))&lt;&gt;0)</formula>
    </cfRule>
  </conditionalFormatting>
  <conditionalFormatting sqref="Y11:Y160">
    <cfRule type="expression" dxfId="582" priority="16">
      <formula>AND($Y11="", SUMPRODUCT(--($C11:$AA11&lt;&gt;""))&lt;&gt;0)</formula>
    </cfRule>
  </conditionalFormatting>
  <conditionalFormatting sqref="Z11:Z160">
    <cfRule type="expression" dxfId="581" priority="60">
      <formula>AND($Z11="", SUMPRODUCT(--($C11:$AA11&lt;&gt;""))&lt;&gt;0)</formula>
    </cfRule>
  </conditionalFormatting>
  <dataValidations count="15">
    <dataValidation type="whole" allowBlank="1" showInputMessage="1" showErrorMessage="1" error="Nem megfelelő érték!" prompt="fok" sqref="T11:T160" xr:uid="{00000000-0002-0000-0300-000000000000}">
      <formula1>0</formula1>
      <formula2>90</formula2>
    </dataValidation>
    <dataValidation type="whole" allowBlank="1" showInputMessage="1" showErrorMessage="1" error="Nem megfelelő mennyiség!" prompt="Kérek adja meg a rendelni kívánt mennyiséget!" sqref="Z11:Z160" xr:uid="{00000000-0002-0000-0300-000001000000}">
      <formula1>1</formula1>
      <formula2>1000</formula2>
    </dataValidation>
    <dataValidation type="whole" allowBlank="1" showInputMessage="1" showErrorMessage="1" error="Nem megfelelő érték!" prompt="mm" sqref="D11:M160 R11:R160" xr:uid="{00000000-0002-0000-0300-000002000000}">
      <formula1>1</formula1>
      <formula2>1000000</formula2>
    </dataValidation>
    <dataValidation type="list" allowBlank="1" showInputMessage="1" showErrorMessage="1" error="Kérem válaszzon a listából!" sqref="Z11:Z160" xr:uid="{00000000-0002-0000-0300-000003000000}">
      <formula1>"20,30,40"</formula1>
    </dataValidation>
    <dataValidation type="whole" allowBlank="1" showInputMessage="1" showErrorMessage="1" error="Nem megfelelő érték!" promptTitle="Figyelem!" prompt="Ha nem ad meg értéket, akkor _x000a_r = 100 mm!" sqref="S11:S160" xr:uid="{00000000-0002-0000-0300-000004000000}">
      <formula1>0</formula1>
      <formula2>10000</formula2>
    </dataValidation>
    <dataValidation type="whole" allowBlank="1" showInputMessage="1" showErrorMessage="1" error="Nem megfelelő érték!" promptTitle="Figyelem!" prompt="Ha nem ad meg értéket, akkor _x000a_l1 = 150 mm!" sqref="O11:O160" xr:uid="{00000000-0002-0000-0300-000005000000}">
      <formula1>50</formula1>
      <formula2>10000</formula2>
    </dataValidation>
    <dataValidation allowBlank="1" showInputMessage="1" showErrorMessage="1" prompt="Kérjük válasszon légtömörség értéket a lenyíló listából!" sqref="U10" xr:uid="{00000000-0002-0000-0300-000006000000}"/>
    <dataValidation type="list" allowBlank="1" showErrorMessage="1" error="Nem megfelelo érték!" prompt="Kérjük válasszon légtömörség értéket a lenyíló listából!" sqref="U11:U160" xr:uid="{00000000-0002-0000-0300-000007000000}">
      <formula1>Légtömörség</formula1>
    </dataValidation>
    <dataValidation allowBlank="1" showInputMessage="1" showErrorMessage="1" prompt="Kérjük válasszon lemezvastagság értéket a lenyíló listából!" sqref="V10" xr:uid="{00000000-0002-0000-0300-000008000000}"/>
    <dataValidation type="list" allowBlank="1" showErrorMessage="1" error="Kérjük  a lenyíló listából válasszon lemezvastagság értéket!" prompt="Kérjük válasszon lemezvastagság értéket a lenyíló listából!" sqref="V11:V160" xr:uid="{00000000-0002-0000-0300-000009000000}">
      <formula1>Lemezvastagság</formula1>
    </dataValidation>
    <dataValidation allowBlank="1" showInputMessage="1" showErrorMessage="1" prompt="Kérjük válasszon keretméretet a lenyíló listából!" sqref="W10:Y10" xr:uid="{00000000-0002-0000-0300-00000A000000}"/>
    <dataValidation type="list" allowBlank="1" showErrorMessage="1" error="Kérjük a lenyíló listából válasszon keretméretet!" prompt="Kérjük válasszon keretméretet a lenyíló listából!" sqref="W11:Y160" xr:uid="{00000000-0002-0000-0300-00000B000000}">
      <formula1>Keret</formula1>
    </dataValidation>
    <dataValidation type="whole" allowBlank="1" showInputMessage="1" showErrorMessage="1" error="Nem megfelelő érték!" promptTitle="Figyelem!" prompt="Ha nem ad meg értéket, akkor _x000a_L = l1 + a2 + l3" sqref="N11:N160" xr:uid="{00000000-0002-0000-0300-00000C000000}">
      <formula1>1</formula1>
      <formula2>1000000</formula2>
    </dataValidation>
    <dataValidation type="whole" allowBlank="1" showInputMessage="1" showErrorMessage="1" error="Nem megfelelő érték!" promptTitle="Figyelem!" prompt="Ha nem ad meg értéket, akkor _x000a_l3 = 150 mm!" sqref="Q11:Q160" xr:uid="{00000000-0002-0000-0300-00000D000000}">
      <formula1>50</formula1>
      <formula2>10000</formula2>
    </dataValidation>
    <dataValidation type="whole" allowBlank="1" showInputMessage="1" showErrorMessage="1" error="Nem megfelelő érték!" promptTitle="Figyelem!" prompt="Ha nem ad meg értéket, akkor _x000a_l2 = r + 50 mm!" sqref="P11:P160" xr:uid="{00000000-0002-0000-0300-00000E000000}">
      <formula1>50</formula1>
      <formula2>10000</formula2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B210"/>
  <sheetViews>
    <sheetView zoomScale="70" zoomScaleNormal="70" workbookViewId="0">
      <selection activeCell="F13" sqref="F13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hidden="1" customWidth="1"/>
    <col min="5" max="6" width="10.5" style="1" customWidth="1"/>
    <col min="7" max="7" width="10.5" style="1" hidden="1" customWidth="1"/>
    <col min="8" max="8" width="10.5" style="1" customWidth="1"/>
    <col min="9" max="14" width="10.5" style="1" hidden="1" customWidth="1"/>
    <col min="15" max="16" width="10.5" style="1" customWidth="1"/>
    <col min="17" max="19" width="10.5" style="1" hidden="1" customWidth="1"/>
    <col min="20" max="22" width="10.5" style="1" customWidth="1"/>
    <col min="23" max="24" width="7.5" style="1" customWidth="1"/>
    <col min="25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F1" s="8" t="s">
        <v>22</v>
      </c>
    </row>
    <row r="2" spans="2:27" ht="42.75" customHeight="1" x14ac:dyDescent="0.3">
      <c r="C2" s="15"/>
      <c r="F2" s="8" t="s">
        <v>26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17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3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10"/>
      <c r="P61" s="10"/>
      <c r="Q61" s="26"/>
      <c r="R61" s="26"/>
      <c r="S61" s="26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25"/>
      <c r="D62" s="26"/>
      <c r="E62" s="26"/>
      <c r="F62" s="26"/>
      <c r="G62" s="26"/>
      <c r="H62" s="26"/>
      <c r="I62" s="26"/>
      <c r="J62" s="26"/>
      <c r="K62" s="10"/>
      <c r="L62" s="26"/>
      <c r="M62" s="26"/>
      <c r="N62" s="26"/>
      <c r="O62" s="10"/>
      <c r="P62" s="10"/>
      <c r="Q62" s="26"/>
      <c r="R62" s="26"/>
      <c r="S62" s="26"/>
      <c r="T62" s="26"/>
      <c r="U62" s="10"/>
      <c r="V62" s="27"/>
      <c r="W62" s="26"/>
      <c r="X62" s="26"/>
      <c r="Y62" s="26"/>
      <c r="Z62" s="10"/>
      <c r="AA62" s="28"/>
    </row>
    <row r="63" spans="2:27" ht="30" customHeight="1" thickBot="1" x14ac:dyDescent="0.25">
      <c r="B63" s="18">
        <v>53</v>
      </c>
      <c r="C63" s="25"/>
      <c r="D63" s="26"/>
      <c r="E63" s="26"/>
      <c r="F63" s="26"/>
      <c r="G63" s="26"/>
      <c r="H63" s="26"/>
      <c r="I63" s="26"/>
      <c r="J63" s="26"/>
      <c r="K63" s="10"/>
      <c r="L63" s="26"/>
      <c r="M63" s="26"/>
      <c r="N63" s="26"/>
      <c r="O63" s="10"/>
      <c r="P63" s="10"/>
      <c r="Q63" s="26"/>
      <c r="R63" s="26"/>
      <c r="S63" s="26"/>
      <c r="T63" s="26"/>
      <c r="U63" s="10"/>
      <c r="V63" s="27"/>
      <c r="W63" s="26"/>
      <c r="X63" s="26"/>
      <c r="Y63" s="26"/>
      <c r="Z63" s="10"/>
      <c r="AA63" s="28"/>
    </row>
    <row r="64" spans="2:27" ht="30" customHeight="1" thickBot="1" x14ac:dyDescent="0.25">
      <c r="B64" s="18">
        <v>54</v>
      </c>
      <c r="C64" s="25"/>
      <c r="D64" s="26"/>
      <c r="E64" s="26"/>
      <c r="F64" s="26"/>
      <c r="G64" s="26"/>
      <c r="H64" s="26"/>
      <c r="I64" s="26"/>
      <c r="J64" s="26"/>
      <c r="K64" s="10"/>
      <c r="L64" s="26"/>
      <c r="M64" s="26"/>
      <c r="N64" s="26"/>
      <c r="O64" s="10"/>
      <c r="P64" s="10"/>
      <c r="Q64" s="26"/>
      <c r="R64" s="26"/>
      <c r="S64" s="26"/>
      <c r="T64" s="26"/>
      <c r="U64" s="10"/>
      <c r="V64" s="27"/>
      <c r="W64" s="26"/>
      <c r="X64" s="26"/>
      <c r="Y64" s="26"/>
      <c r="Z64" s="10"/>
      <c r="AA64" s="28"/>
    </row>
    <row r="65" spans="2:27" ht="30" customHeight="1" thickBot="1" x14ac:dyDescent="0.25">
      <c r="B65" s="18">
        <v>55</v>
      </c>
      <c r="C65" s="25"/>
      <c r="D65" s="26"/>
      <c r="E65" s="26"/>
      <c r="F65" s="26"/>
      <c r="G65" s="26"/>
      <c r="H65" s="26"/>
      <c r="I65" s="26"/>
      <c r="J65" s="26"/>
      <c r="K65" s="10"/>
      <c r="L65" s="26"/>
      <c r="M65" s="26"/>
      <c r="N65" s="26"/>
      <c r="O65" s="10"/>
      <c r="P65" s="10"/>
      <c r="Q65" s="26"/>
      <c r="R65" s="26"/>
      <c r="S65" s="26"/>
      <c r="T65" s="26"/>
      <c r="U65" s="10"/>
      <c r="V65" s="27"/>
      <c r="W65" s="26"/>
      <c r="X65" s="26"/>
      <c r="Y65" s="26"/>
      <c r="Z65" s="10"/>
      <c r="AA65" s="28"/>
    </row>
    <row r="66" spans="2:27" ht="30" customHeight="1" thickBot="1" x14ac:dyDescent="0.25">
      <c r="B66" s="18">
        <v>56</v>
      </c>
      <c r="C66" s="25"/>
      <c r="D66" s="26"/>
      <c r="E66" s="26"/>
      <c r="F66" s="26"/>
      <c r="G66" s="26"/>
      <c r="H66" s="26"/>
      <c r="I66" s="26"/>
      <c r="J66" s="26"/>
      <c r="K66" s="10"/>
      <c r="L66" s="26"/>
      <c r="M66" s="26"/>
      <c r="N66" s="26"/>
      <c r="O66" s="10"/>
      <c r="P66" s="10"/>
      <c r="Q66" s="26"/>
      <c r="R66" s="26"/>
      <c r="S66" s="26"/>
      <c r="T66" s="26"/>
      <c r="U66" s="10"/>
      <c r="V66" s="27"/>
      <c r="W66" s="26"/>
      <c r="X66" s="26"/>
      <c r="Y66" s="26"/>
      <c r="Z66" s="10"/>
      <c r="AA66" s="28"/>
    </row>
    <row r="67" spans="2:27" ht="30" customHeight="1" thickBot="1" x14ac:dyDescent="0.25">
      <c r="B67" s="18">
        <v>57</v>
      </c>
      <c r="C67" s="25"/>
      <c r="D67" s="26"/>
      <c r="E67" s="26"/>
      <c r="F67" s="26"/>
      <c r="G67" s="26"/>
      <c r="H67" s="26"/>
      <c r="I67" s="26"/>
      <c r="J67" s="26"/>
      <c r="K67" s="10"/>
      <c r="L67" s="26"/>
      <c r="M67" s="26"/>
      <c r="N67" s="26"/>
      <c r="O67" s="10"/>
      <c r="P67" s="10"/>
      <c r="Q67" s="26"/>
      <c r="R67" s="26"/>
      <c r="S67" s="26"/>
      <c r="T67" s="26"/>
      <c r="U67" s="10"/>
      <c r="V67" s="27"/>
      <c r="W67" s="26"/>
      <c r="X67" s="26"/>
      <c r="Y67" s="26"/>
      <c r="Z67" s="10"/>
      <c r="AA67" s="28"/>
    </row>
    <row r="68" spans="2:27" ht="30" customHeight="1" thickBot="1" x14ac:dyDescent="0.25">
      <c r="B68" s="18">
        <v>58</v>
      </c>
      <c r="C68" s="25"/>
      <c r="D68" s="26"/>
      <c r="E68" s="26"/>
      <c r="F68" s="26"/>
      <c r="G68" s="26"/>
      <c r="H68" s="26"/>
      <c r="I68" s="26"/>
      <c r="J68" s="26"/>
      <c r="K68" s="10"/>
      <c r="L68" s="26"/>
      <c r="M68" s="26"/>
      <c r="N68" s="26"/>
      <c r="O68" s="10"/>
      <c r="P68" s="10"/>
      <c r="Q68" s="26"/>
      <c r="R68" s="26"/>
      <c r="S68" s="26"/>
      <c r="T68" s="26"/>
      <c r="U68" s="10"/>
      <c r="V68" s="27"/>
      <c r="W68" s="26"/>
      <c r="X68" s="26"/>
      <c r="Y68" s="26"/>
      <c r="Z68" s="10"/>
      <c r="AA68" s="28"/>
    </row>
    <row r="69" spans="2:27" ht="30" customHeight="1" thickBot="1" x14ac:dyDescent="0.25">
      <c r="B69" s="18">
        <v>59</v>
      </c>
      <c r="C69" s="25"/>
      <c r="D69" s="26"/>
      <c r="E69" s="26"/>
      <c r="F69" s="26"/>
      <c r="G69" s="26"/>
      <c r="H69" s="26"/>
      <c r="I69" s="26"/>
      <c r="J69" s="26"/>
      <c r="K69" s="10"/>
      <c r="L69" s="26"/>
      <c r="M69" s="26"/>
      <c r="N69" s="26"/>
      <c r="O69" s="10"/>
      <c r="P69" s="10"/>
      <c r="Q69" s="26"/>
      <c r="R69" s="26"/>
      <c r="S69" s="26"/>
      <c r="T69" s="26"/>
      <c r="U69" s="10"/>
      <c r="V69" s="27"/>
      <c r="W69" s="26"/>
      <c r="X69" s="26"/>
      <c r="Y69" s="26"/>
      <c r="Z69" s="10"/>
      <c r="AA69" s="28"/>
    </row>
    <row r="70" spans="2:27" ht="30" customHeight="1" thickBot="1" x14ac:dyDescent="0.25">
      <c r="B70" s="18">
        <v>60</v>
      </c>
      <c r="C70" s="25"/>
      <c r="D70" s="26"/>
      <c r="E70" s="26"/>
      <c r="F70" s="26"/>
      <c r="G70" s="26"/>
      <c r="H70" s="26"/>
      <c r="I70" s="26"/>
      <c r="J70" s="26"/>
      <c r="K70" s="10"/>
      <c r="L70" s="26"/>
      <c r="M70" s="26"/>
      <c r="N70" s="26"/>
      <c r="O70" s="10"/>
      <c r="P70" s="10"/>
      <c r="Q70" s="26"/>
      <c r="R70" s="26"/>
      <c r="S70" s="26"/>
      <c r="T70" s="26"/>
      <c r="U70" s="10"/>
      <c r="V70" s="27"/>
      <c r="W70" s="26"/>
      <c r="X70" s="26"/>
      <c r="Y70" s="26"/>
      <c r="Z70" s="10"/>
      <c r="AA70" s="28"/>
    </row>
    <row r="71" spans="2:27" ht="30" customHeight="1" thickBot="1" x14ac:dyDescent="0.25">
      <c r="B71" s="18">
        <v>61</v>
      </c>
      <c r="C71" s="25"/>
      <c r="D71" s="26"/>
      <c r="E71" s="26"/>
      <c r="F71" s="26"/>
      <c r="G71" s="26"/>
      <c r="H71" s="26"/>
      <c r="I71" s="26"/>
      <c r="J71" s="26"/>
      <c r="K71" s="10"/>
      <c r="L71" s="26"/>
      <c r="M71" s="26"/>
      <c r="N71" s="26"/>
      <c r="O71" s="10"/>
      <c r="P71" s="10"/>
      <c r="Q71" s="26"/>
      <c r="R71" s="26"/>
      <c r="S71" s="26"/>
      <c r="T71" s="26"/>
      <c r="U71" s="10"/>
      <c r="V71" s="27"/>
      <c r="W71" s="26"/>
      <c r="X71" s="26"/>
      <c r="Y71" s="26"/>
      <c r="Z71" s="10"/>
      <c r="AA71" s="28"/>
    </row>
    <row r="72" spans="2:27" ht="30" customHeight="1" thickBot="1" x14ac:dyDescent="0.25">
      <c r="B72" s="18">
        <v>62</v>
      </c>
      <c r="C72" s="25"/>
      <c r="D72" s="26"/>
      <c r="E72" s="26"/>
      <c r="F72" s="26"/>
      <c r="G72" s="26"/>
      <c r="H72" s="26"/>
      <c r="I72" s="26"/>
      <c r="J72" s="26"/>
      <c r="K72" s="10"/>
      <c r="L72" s="26"/>
      <c r="M72" s="26"/>
      <c r="N72" s="26"/>
      <c r="O72" s="10"/>
      <c r="P72" s="10"/>
      <c r="Q72" s="26"/>
      <c r="R72" s="26"/>
      <c r="S72" s="26"/>
      <c r="T72" s="26"/>
      <c r="U72" s="10"/>
      <c r="V72" s="27"/>
      <c r="W72" s="26"/>
      <c r="X72" s="26"/>
      <c r="Y72" s="26"/>
      <c r="Z72" s="10"/>
      <c r="AA72" s="28"/>
    </row>
    <row r="73" spans="2:27" ht="30" customHeight="1" thickBot="1" x14ac:dyDescent="0.25">
      <c r="B73" s="18">
        <v>63</v>
      </c>
      <c r="C73" s="25"/>
      <c r="D73" s="26"/>
      <c r="E73" s="26"/>
      <c r="F73" s="26"/>
      <c r="G73" s="26"/>
      <c r="H73" s="26"/>
      <c r="I73" s="26"/>
      <c r="J73" s="26"/>
      <c r="K73" s="10"/>
      <c r="L73" s="26"/>
      <c r="M73" s="26"/>
      <c r="N73" s="26"/>
      <c r="O73" s="10"/>
      <c r="P73" s="10"/>
      <c r="Q73" s="26"/>
      <c r="R73" s="26"/>
      <c r="S73" s="26"/>
      <c r="T73" s="26"/>
      <c r="U73" s="10"/>
      <c r="V73" s="27"/>
      <c r="W73" s="26"/>
      <c r="X73" s="26"/>
      <c r="Y73" s="26"/>
      <c r="Z73" s="10"/>
      <c r="AA73" s="28"/>
    </row>
    <row r="74" spans="2:27" ht="30" customHeight="1" thickBot="1" x14ac:dyDescent="0.25">
      <c r="B74" s="18">
        <v>64</v>
      </c>
      <c r="C74" s="25"/>
      <c r="D74" s="26"/>
      <c r="E74" s="26"/>
      <c r="F74" s="26"/>
      <c r="G74" s="26"/>
      <c r="H74" s="26"/>
      <c r="I74" s="26"/>
      <c r="J74" s="26"/>
      <c r="K74" s="10"/>
      <c r="L74" s="26"/>
      <c r="M74" s="26"/>
      <c r="N74" s="26"/>
      <c r="O74" s="10"/>
      <c r="P74" s="10"/>
      <c r="Q74" s="26"/>
      <c r="R74" s="26"/>
      <c r="S74" s="26"/>
      <c r="T74" s="26"/>
      <c r="U74" s="10"/>
      <c r="V74" s="27"/>
      <c r="W74" s="26"/>
      <c r="X74" s="26"/>
      <c r="Y74" s="26"/>
      <c r="Z74" s="10"/>
      <c r="AA74" s="28"/>
    </row>
    <row r="75" spans="2:27" ht="30" customHeight="1" thickBot="1" x14ac:dyDescent="0.25">
      <c r="B75" s="18">
        <v>65</v>
      </c>
      <c r="C75" s="25"/>
      <c r="D75" s="26"/>
      <c r="E75" s="26"/>
      <c r="F75" s="26"/>
      <c r="G75" s="26"/>
      <c r="H75" s="26"/>
      <c r="I75" s="26"/>
      <c r="J75" s="26"/>
      <c r="K75" s="10"/>
      <c r="L75" s="26"/>
      <c r="M75" s="26"/>
      <c r="N75" s="26"/>
      <c r="O75" s="10"/>
      <c r="P75" s="10"/>
      <c r="Q75" s="26"/>
      <c r="R75" s="26"/>
      <c r="S75" s="26"/>
      <c r="T75" s="26"/>
      <c r="U75" s="10"/>
      <c r="V75" s="27"/>
      <c r="W75" s="26"/>
      <c r="X75" s="26"/>
      <c r="Y75" s="26"/>
      <c r="Z75" s="10"/>
      <c r="AA75" s="28"/>
    </row>
    <row r="76" spans="2:27" ht="30" customHeight="1" thickBot="1" x14ac:dyDescent="0.25">
      <c r="B76" s="18">
        <v>66</v>
      </c>
      <c r="C76" s="25"/>
      <c r="D76" s="26"/>
      <c r="E76" s="26"/>
      <c r="F76" s="26"/>
      <c r="G76" s="26"/>
      <c r="H76" s="26"/>
      <c r="I76" s="26"/>
      <c r="J76" s="26"/>
      <c r="K76" s="10"/>
      <c r="L76" s="26"/>
      <c r="M76" s="26"/>
      <c r="N76" s="26"/>
      <c r="O76" s="10"/>
      <c r="P76" s="10"/>
      <c r="Q76" s="26"/>
      <c r="R76" s="26"/>
      <c r="S76" s="26"/>
      <c r="T76" s="26"/>
      <c r="U76" s="10"/>
      <c r="V76" s="27"/>
      <c r="W76" s="26"/>
      <c r="X76" s="26"/>
      <c r="Y76" s="26"/>
      <c r="Z76" s="10"/>
      <c r="AA76" s="28"/>
    </row>
    <row r="77" spans="2:27" ht="30" customHeight="1" thickBot="1" x14ac:dyDescent="0.25">
      <c r="B77" s="18">
        <v>67</v>
      </c>
      <c r="C77" s="25"/>
      <c r="D77" s="26"/>
      <c r="E77" s="26"/>
      <c r="F77" s="26"/>
      <c r="G77" s="26"/>
      <c r="H77" s="26"/>
      <c r="I77" s="26"/>
      <c r="J77" s="26"/>
      <c r="K77" s="10"/>
      <c r="L77" s="26"/>
      <c r="M77" s="26"/>
      <c r="N77" s="26"/>
      <c r="O77" s="10"/>
      <c r="P77" s="10"/>
      <c r="Q77" s="26"/>
      <c r="R77" s="26"/>
      <c r="S77" s="26"/>
      <c r="T77" s="26"/>
      <c r="U77" s="10"/>
      <c r="V77" s="27"/>
      <c r="W77" s="26"/>
      <c r="X77" s="26"/>
      <c r="Y77" s="26"/>
      <c r="Z77" s="10"/>
      <c r="AA77" s="28"/>
    </row>
    <row r="78" spans="2:27" ht="30" customHeight="1" thickBot="1" x14ac:dyDescent="0.25">
      <c r="B78" s="18">
        <v>68</v>
      </c>
      <c r="C78" s="25"/>
      <c r="D78" s="26"/>
      <c r="E78" s="26"/>
      <c r="F78" s="26"/>
      <c r="G78" s="26"/>
      <c r="H78" s="26"/>
      <c r="I78" s="26"/>
      <c r="J78" s="26"/>
      <c r="K78" s="10"/>
      <c r="L78" s="26"/>
      <c r="M78" s="26"/>
      <c r="N78" s="26"/>
      <c r="O78" s="10"/>
      <c r="P78" s="10"/>
      <c r="Q78" s="26"/>
      <c r="R78" s="26"/>
      <c r="S78" s="26"/>
      <c r="T78" s="26"/>
      <c r="U78" s="10"/>
      <c r="V78" s="27"/>
      <c r="W78" s="26"/>
      <c r="X78" s="26"/>
      <c r="Y78" s="26"/>
      <c r="Z78" s="10"/>
      <c r="AA78" s="28"/>
    </row>
    <row r="79" spans="2:27" ht="30" customHeight="1" thickBot="1" x14ac:dyDescent="0.25">
      <c r="B79" s="18">
        <v>69</v>
      </c>
      <c r="C79" s="25"/>
      <c r="D79" s="26"/>
      <c r="E79" s="26"/>
      <c r="F79" s="26"/>
      <c r="G79" s="26"/>
      <c r="H79" s="26"/>
      <c r="I79" s="26"/>
      <c r="J79" s="26"/>
      <c r="K79" s="10"/>
      <c r="L79" s="26"/>
      <c r="M79" s="26"/>
      <c r="N79" s="26"/>
      <c r="O79" s="10"/>
      <c r="P79" s="10"/>
      <c r="Q79" s="26"/>
      <c r="R79" s="26"/>
      <c r="S79" s="26"/>
      <c r="T79" s="26"/>
      <c r="U79" s="10"/>
      <c r="V79" s="27"/>
      <c r="W79" s="26"/>
      <c r="X79" s="26"/>
      <c r="Y79" s="26"/>
      <c r="Z79" s="10"/>
      <c r="AA79" s="28"/>
    </row>
    <row r="80" spans="2:27" ht="30" customHeight="1" thickBot="1" x14ac:dyDescent="0.25">
      <c r="B80" s="18">
        <v>70</v>
      </c>
      <c r="C80" s="25"/>
      <c r="D80" s="26"/>
      <c r="E80" s="26"/>
      <c r="F80" s="26"/>
      <c r="G80" s="26"/>
      <c r="H80" s="26"/>
      <c r="I80" s="26"/>
      <c r="J80" s="26"/>
      <c r="K80" s="10"/>
      <c r="L80" s="26"/>
      <c r="M80" s="26"/>
      <c r="N80" s="26"/>
      <c r="O80" s="10"/>
      <c r="P80" s="10"/>
      <c r="Q80" s="26"/>
      <c r="R80" s="26"/>
      <c r="S80" s="26"/>
      <c r="T80" s="26"/>
      <c r="U80" s="10"/>
      <c r="V80" s="27"/>
      <c r="W80" s="26"/>
      <c r="X80" s="26"/>
      <c r="Y80" s="26"/>
      <c r="Z80" s="10"/>
      <c r="AA80" s="28"/>
    </row>
    <row r="81" spans="2:27" ht="30" customHeight="1" thickBot="1" x14ac:dyDescent="0.25">
      <c r="B81" s="18">
        <v>71</v>
      </c>
      <c r="C81" s="25"/>
      <c r="D81" s="26"/>
      <c r="E81" s="26"/>
      <c r="F81" s="26"/>
      <c r="G81" s="26"/>
      <c r="H81" s="26"/>
      <c r="I81" s="26"/>
      <c r="J81" s="26"/>
      <c r="K81" s="10"/>
      <c r="L81" s="26"/>
      <c r="M81" s="26"/>
      <c r="N81" s="26"/>
      <c r="O81" s="10"/>
      <c r="P81" s="10"/>
      <c r="Q81" s="26"/>
      <c r="R81" s="26"/>
      <c r="S81" s="26"/>
      <c r="T81" s="26"/>
      <c r="U81" s="10"/>
      <c r="V81" s="27"/>
      <c r="W81" s="26"/>
      <c r="X81" s="26"/>
      <c r="Y81" s="26"/>
      <c r="Z81" s="10"/>
      <c r="AA81" s="28"/>
    </row>
    <row r="82" spans="2:27" ht="30" customHeight="1" thickBot="1" x14ac:dyDescent="0.25">
      <c r="B82" s="18">
        <v>72</v>
      </c>
      <c r="C82" s="25"/>
      <c r="D82" s="26"/>
      <c r="E82" s="26"/>
      <c r="F82" s="26"/>
      <c r="G82" s="26"/>
      <c r="H82" s="26"/>
      <c r="I82" s="26"/>
      <c r="J82" s="26"/>
      <c r="K82" s="10"/>
      <c r="L82" s="26"/>
      <c r="M82" s="26"/>
      <c r="N82" s="26"/>
      <c r="O82" s="10"/>
      <c r="P82" s="10"/>
      <c r="Q82" s="26"/>
      <c r="R82" s="26"/>
      <c r="S82" s="26"/>
      <c r="T82" s="26"/>
      <c r="U82" s="10"/>
      <c r="V82" s="27"/>
      <c r="W82" s="26"/>
      <c r="X82" s="26"/>
      <c r="Y82" s="26"/>
      <c r="Z82" s="10"/>
      <c r="AA82" s="28"/>
    </row>
    <row r="83" spans="2:27" ht="30" customHeight="1" thickBot="1" x14ac:dyDescent="0.25">
      <c r="B83" s="18">
        <v>73</v>
      </c>
      <c r="C83" s="25"/>
      <c r="D83" s="26"/>
      <c r="E83" s="26"/>
      <c r="F83" s="26"/>
      <c r="G83" s="26"/>
      <c r="H83" s="26"/>
      <c r="I83" s="26"/>
      <c r="J83" s="26"/>
      <c r="K83" s="10"/>
      <c r="L83" s="26"/>
      <c r="M83" s="26"/>
      <c r="N83" s="26"/>
      <c r="O83" s="10"/>
      <c r="P83" s="10"/>
      <c r="Q83" s="26"/>
      <c r="R83" s="26"/>
      <c r="S83" s="26"/>
      <c r="T83" s="26"/>
      <c r="U83" s="10"/>
      <c r="V83" s="27"/>
      <c r="W83" s="26"/>
      <c r="X83" s="26"/>
      <c r="Y83" s="26"/>
      <c r="Z83" s="10"/>
      <c r="AA83" s="28"/>
    </row>
    <row r="84" spans="2:27" ht="30" customHeight="1" thickBot="1" x14ac:dyDescent="0.25">
      <c r="B84" s="18">
        <v>74</v>
      </c>
      <c r="C84" s="25"/>
      <c r="D84" s="26"/>
      <c r="E84" s="26"/>
      <c r="F84" s="26"/>
      <c r="G84" s="26"/>
      <c r="H84" s="26"/>
      <c r="I84" s="26"/>
      <c r="J84" s="26"/>
      <c r="K84" s="10"/>
      <c r="L84" s="26"/>
      <c r="M84" s="26"/>
      <c r="N84" s="26"/>
      <c r="O84" s="10"/>
      <c r="P84" s="10"/>
      <c r="Q84" s="26"/>
      <c r="R84" s="26"/>
      <c r="S84" s="26"/>
      <c r="T84" s="26"/>
      <c r="U84" s="10"/>
      <c r="V84" s="27"/>
      <c r="W84" s="26"/>
      <c r="X84" s="26"/>
      <c r="Y84" s="26"/>
      <c r="Z84" s="10"/>
      <c r="AA84" s="28"/>
    </row>
    <row r="85" spans="2:27" ht="30" customHeight="1" thickBot="1" x14ac:dyDescent="0.25">
      <c r="B85" s="18">
        <v>75</v>
      </c>
      <c r="C85" s="25"/>
      <c r="D85" s="26"/>
      <c r="E85" s="26"/>
      <c r="F85" s="26"/>
      <c r="G85" s="26"/>
      <c r="H85" s="26"/>
      <c r="I85" s="26"/>
      <c r="J85" s="26"/>
      <c r="K85" s="10"/>
      <c r="L85" s="26"/>
      <c r="M85" s="26"/>
      <c r="N85" s="26"/>
      <c r="O85" s="10"/>
      <c r="P85" s="10"/>
      <c r="Q85" s="26"/>
      <c r="R85" s="26"/>
      <c r="S85" s="26"/>
      <c r="T85" s="26"/>
      <c r="U85" s="10"/>
      <c r="V85" s="27"/>
      <c r="W85" s="26"/>
      <c r="X85" s="26"/>
      <c r="Y85" s="26"/>
      <c r="Z85" s="10"/>
      <c r="AA85" s="28"/>
    </row>
    <row r="86" spans="2:27" ht="30" customHeight="1" thickBot="1" x14ac:dyDescent="0.25">
      <c r="B86" s="18">
        <v>76</v>
      </c>
      <c r="C86" s="25"/>
      <c r="D86" s="26"/>
      <c r="E86" s="26"/>
      <c r="F86" s="26"/>
      <c r="G86" s="26"/>
      <c r="H86" s="26"/>
      <c r="I86" s="26"/>
      <c r="J86" s="26"/>
      <c r="K86" s="10"/>
      <c r="L86" s="26"/>
      <c r="M86" s="26"/>
      <c r="N86" s="26"/>
      <c r="O86" s="10"/>
      <c r="P86" s="10"/>
      <c r="Q86" s="26"/>
      <c r="R86" s="26"/>
      <c r="S86" s="26"/>
      <c r="T86" s="26"/>
      <c r="U86" s="10"/>
      <c r="V86" s="27"/>
      <c r="W86" s="26"/>
      <c r="X86" s="26"/>
      <c r="Y86" s="26"/>
      <c r="Z86" s="10"/>
      <c r="AA86" s="28"/>
    </row>
    <row r="87" spans="2:27" ht="30" customHeight="1" thickBot="1" x14ac:dyDescent="0.25">
      <c r="B87" s="18">
        <v>77</v>
      </c>
      <c r="C87" s="25"/>
      <c r="D87" s="26"/>
      <c r="E87" s="26"/>
      <c r="F87" s="26"/>
      <c r="G87" s="26"/>
      <c r="H87" s="26"/>
      <c r="I87" s="26"/>
      <c r="J87" s="26"/>
      <c r="K87" s="10"/>
      <c r="L87" s="26"/>
      <c r="M87" s="26"/>
      <c r="N87" s="26"/>
      <c r="O87" s="10"/>
      <c r="P87" s="10"/>
      <c r="Q87" s="26"/>
      <c r="R87" s="26"/>
      <c r="S87" s="26"/>
      <c r="T87" s="26"/>
      <c r="U87" s="10"/>
      <c r="V87" s="27"/>
      <c r="W87" s="26"/>
      <c r="X87" s="26"/>
      <c r="Y87" s="26"/>
      <c r="Z87" s="10"/>
      <c r="AA87" s="28"/>
    </row>
    <row r="88" spans="2:27" ht="30" customHeight="1" thickBot="1" x14ac:dyDescent="0.25">
      <c r="B88" s="18">
        <v>78</v>
      </c>
      <c r="C88" s="25"/>
      <c r="D88" s="26"/>
      <c r="E88" s="26"/>
      <c r="F88" s="26"/>
      <c r="G88" s="26"/>
      <c r="H88" s="26"/>
      <c r="I88" s="26"/>
      <c r="J88" s="26"/>
      <c r="K88" s="10"/>
      <c r="L88" s="26"/>
      <c r="M88" s="26"/>
      <c r="N88" s="26"/>
      <c r="O88" s="10"/>
      <c r="P88" s="10"/>
      <c r="Q88" s="26"/>
      <c r="R88" s="26"/>
      <c r="S88" s="26"/>
      <c r="T88" s="26"/>
      <c r="U88" s="10"/>
      <c r="V88" s="27"/>
      <c r="W88" s="26"/>
      <c r="X88" s="26"/>
      <c r="Y88" s="26"/>
      <c r="Z88" s="10"/>
      <c r="AA88" s="28"/>
    </row>
    <row r="89" spans="2:27" ht="30" customHeight="1" thickBot="1" x14ac:dyDescent="0.25">
      <c r="B89" s="18">
        <v>79</v>
      </c>
      <c r="C89" s="25"/>
      <c r="D89" s="26"/>
      <c r="E89" s="26"/>
      <c r="F89" s="26"/>
      <c r="G89" s="26"/>
      <c r="H89" s="26"/>
      <c r="I89" s="26"/>
      <c r="J89" s="26"/>
      <c r="K89" s="10"/>
      <c r="L89" s="26"/>
      <c r="M89" s="26"/>
      <c r="N89" s="26"/>
      <c r="O89" s="10"/>
      <c r="P89" s="10"/>
      <c r="Q89" s="26"/>
      <c r="R89" s="26"/>
      <c r="S89" s="26"/>
      <c r="T89" s="26"/>
      <c r="U89" s="10"/>
      <c r="V89" s="27"/>
      <c r="W89" s="26"/>
      <c r="X89" s="26"/>
      <c r="Y89" s="26"/>
      <c r="Z89" s="10"/>
      <c r="AA89" s="28"/>
    </row>
    <row r="90" spans="2:27" ht="30" customHeight="1" thickBot="1" x14ac:dyDescent="0.25">
      <c r="B90" s="18">
        <v>80</v>
      </c>
      <c r="C90" s="25"/>
      <c r="D90" s="26"/>
      <c r="E90" s="26"/>
      <c r="F90" s="26"/>
      <c r="G90" s="26"/>
      <c r="H90" s="26"/>
      <c r="I90" s="26"/>
      <c r="J90" s="26"/>
      <c r="K90" s="10"/>
      <c r="L90" s="26"/>
      <c r="M90" s="26"/>
      <c r="N90" s="26"/>
      <c r="O90" s="10"/>
      <c r="P90" s="10"/>
      <c r="Q90" s="26"/>
      <c r="R90" s="26"/>
      <c r="S90" s="26"/>
      <c r="T90" s="26"/>
      <c r="U90" s="10"/>
      <c r="V90" s="27"/>
      <c r="W90" s="26"/>
      <c r="X90" s="26"/>
      <c r="Y90" s="26"/>
      <c r="Z90" s="10"/>
      <c r="AA90" s="28"/>
    </row>
    <row r="91" spans="2:27" ht="30" customHeight="1" thickBot="1" x14ac:dyDescent="0.25">
      <c r="B91" s="18">
        <v>81</v>
      </c>
      <c r="C91" s="25"/>
      <c r="D91" s="26"/>
      <c r="E91" s="26"/>
      <c r="F91" s="26"/>
      <c r="G91" s="26"/>
      <c r="H91" s="26"/>
      <c r="I91" s="26"/>
      <c r="J91" s="26"/>
      <c r="K91" s="10"/>
      <c r="L91" s="26"/>
      <c r="M91" s="26"/>
      <c r="N91" s="26"/>
      <c r="O91" s="10"/>
      <c r="P91" s="10"/>
      <c r="Q91" s="26"/>
      <c r="R91" s="26"/>
      <c r="S91" s="26"/>
      <c r="T91" s="26"/>
      <c r="U91" s="10"/>
      <c r="V91" s="27"/>
      <c r="W91" s="26"/>
      <c r="X91" s="26"/>
      <c r="Y91" s="26"/>
      <c r="Z91" s="10"/>
      <c r="AA91" s="28"/>
    </row>
    <row r="92" spans="2:27" ht="30" customHeight="1" thickBot="1" x14ac:dyDescent="0.25">
      <c r="B92" s="18">
        <v>82</v>
      </c>
      <c r="C92" s="25"/>
      <c r="D92" s="26"/>
      <c r="E92" s="26"/>
      <c r="F92" s="26"/>
      <c r="G92" s="26"/>
      <c r="H92" s="26"/>
      <c r="I92" s="26"/>
      <c r="J92" s="26"/>
      <c r="K92" s="10"/>
      <c r="L92" s="26"/>
      <c r="M92" s="26"/>
      <c r="N92" s="26"/>
      <c r="O92" s="10"/>
      <c r="P92" s="10"/>
      <c r="Q92" s="26"/>
      <c r="R92" s="26"/>
      <c r="S92" s="26"/>
      <c r="T92" s="26"/>
      <c r="U92" s="10"/>
      <c r="V92" s="27"/>
      <c r="W92" s="26"/>
      <c r="X92" s="26"/>
      <c r="Y92" s="26"/>
      <c r="Z92" s="10"/>
      <c r="AA92" s="28"/>
    </row>
    <row r="93" spans="2:27" ht="30" customHeight="1" thickBot="1" x14ac:dyDescent="0.25">
      <c r="B93" s="18">
        <v>83</v>
      </c>
      <c r="C93" s="25"/>
      <c r="D93" s="26"/>
      <c r="E93" s="26"/>
      <c r="F93" s="26"/>
      <c r="G93" s="26"/>
      <c r="H93" s="26"/>
      <c r="I93" s="26"/>
      <c r="J93" s="26"/>
      <c r="K93" s="10"/>
      <c r="L93" s="26"/>
      <c r="M93" s="26"/>
      <c r="N93" s="26"/>
      <c r="O93" s="10"/>
      <c r="P93" s="10"/>
      <c r="Q93" s="26"/>
      <c r="R93" s="26"/>
      <c r="S93" s="26"/>
      <c r="T93" s="26"/>
      <c r="U93" s="10"/>
      <c r="V93" s="27"/>
      <c r="W93" s="26"/>
      <c r="X93" s="26"/>
      <c r="Y93" s="26"/>
      <c r="Z93" s="10"/>
      <c r="AA93" s="28"/>
    </row>
    <row r="94" spans="2:27" ht="30" customHeight="1" thickBot="1" x14ac:dyDescent="0.25">
      <c r="B94" s="18">
        <v>84</v>
      </c>
      <c r="C94" s="25"/>
      <c r="D94" s="26"/>
      <c r="E94" s="26"/>
      <c r="F94" s="26"/>
      <c r="G94" s="26"/>
      <c r="H94" s="26"/>
      <c r="I94" s="26"/>
      <c r="J94" s="26"/>
      <c r="K94" s="10"/>
      <c r="L94" s="26"/>
      <c r="M94" s="26"/>
      <c r="N94" s="26"/>
      <c r="O94" s="10"/>
      <c r="P94" s="10"/>
      <c r="Q94" s="26"/>
      <c r="R94" s="26"/>
      <c r="S94" s="26"/>
      <c r="T94" s="26"/>
      <c r="U94" s="10"/>
      <c r="V94" s="27"/>
      <c r="W94" s="26"/>
      <c r="X94" s="26"/>
      <c r="Y94" s="26"/>
      <c r="Z94" s="10"/>
      <c r="AA94" s="28"/>
    </row>
    <row r="95" spans="2:27" ht="30" customHeight="1" thickBot="1" x14ac:dyDescent="0.25">
      <c r="B95" s="18">
        <v>85</v>
      </c>
      <c r="C95" s="25"/>
      <c r="D95" s="26"/>
      <c r="E95" s="26"/>
      <c r="F95" s="26"/>
      <c r="G95" s="26"/>
      <c r="H95" s="26"/>
      <c r="I95" s="26"/>
      <c r="J95" s="26"/>
      <c r="K95" s="10"/>
      <c r="L95" s="26"/>
      <c r="M95" s="26"/>
      <c r="N95" s="26"/>
      <c r="O95" s="10"/>
      <c r="P95" s="10"/>
      <c r="Q95" s="26"/>
      <c r="R95" s="26"/>
      <c r="S95" s="26"/>
      <c r="T95" s="26"/>
      <c r="U95" s="10"/>
      <c r="V95" s="27"/>
      <c r="W95" s="26"/>
      <c r="X95" s="26"/>
      <c r="Y95" s="26"/>
      <c r="Z95" s="10"/>
      <c r="AA95" s="28"/>
    </row>
    <row r="96" spans="2:27" ht="30" customHeight="1" thickBot="1" x14ac:dyDescent="0.25">
      <c r="B96" s="18">
        <v>86</v>
      </c>
      <c r="C96" s="25"/>
      <c r="D96" s="26"/>
      <c r="E96" s="26"/>
      <c r="F96" s="26"/>
      <c r="G96" s="26"/>
      <c r="H96" s="26"/>
      <c r="I96" s="26"/>
      <c r="J96" s="26"/>
      <c r="K96" s="10"/>
      <c r="L96" s="26"/>
      <c r="M96" s="26"/>
      <c r="N96" s="26"/>
      <c r="O96" s="10"/>
      <c r="P96" s="10"/>
      <c r="Q96" s="26"/>
      <c r="R96" s="26"/>
      <c r="S96" s="26"/>
      <c r="T96" s="26"/>
      <c r="U96" s="10"/>
      <c r="V96" s="27"/>
      <c r="W96" s="26"/>
      <c r="X96" s="26"/>
      <c r="Y96" s="26"/>
      <c r="Z96" s="10"/>
      <c r="AA96" s="28"/>
    </row>
    <row r="97" spans="2:27" ht="30" customHeight="1" thickBot="1" x14ac:dyDescent="0.25">
      <c r="B97" s="18">
        <v>87</v>
      </c>
      <c r="C97" s="25"/>
      <c r="D97" s="26"/>
      <c r="E97" s="26"/>
      <c r="F97" s="26"/>
      <c r="G97" s="26"/>
      <c r="H97" s="26"/>
      <c r="I97" s="26"/>
      <c r="J97" s="26"/>
      <c r="K97" s="10"/>
      <c r="L97" s="26"/>
      <c r="M97" s="26"/>
      <c r="N97" s="26"/>
      <c r="O97" s="10"/>
      <c r="P97" s="10"/>
      <c r="Q97" s="26"/>
      <c r="R97" s="26"/>
      <c r="S97" s="26"/>
      <c r="T97" s="26"/>
      <c r="U97" s="10"/>
      <c r="V97" s="27"/>
      <c r="W97" s="26"/>
      <c r="X97" s="26"/>
      <c r="Y97" s="26"/>
      <c r="Z97" s="10"/>
      <c r="AA97" s="28"/>
    </row>
    <row r="98" spans="2:27" ht="30" customHeight="1" thickBot="1" x14ac:dyDescent="0.25">
      <c r="B98" s="18">
        <v>88</v>
      </c>
      <c r="C98" s="25"/>
      <c r="D98" s="26"/>
      <c r="E98" s="26"/>
      <c r="F98" s="26"/>
      <c r="G98" s="26"/>
      <c r="H98" s="26"/>
      <c r="I98" s="26"/>
      <c r="J98" s="26"/>
      <c r="K98" s="10"/>
      <c r="L98" s="26"/>
      <c r="M98" s="26"/>
      <c r="N98" s="26"/>
      <c r="O98" s="10"/>
      <c r="P98" s="10"/>
      <c r="Q98" s="26"/>
      <c r="R98" s="26"/>
      <c r="S98" s="26"/>
      <c r="T98" s="26"/>
      <c r="U98" s="10"/>
      <c r="V98" s="27"/>
      <c r="W98" s="26"/>
      <c r="X98" s="26"/>
      <c r="Y98" s="26"/>
      <c r="Z98" s="10"/>
      <c r="AA98" s="28"/>
    </row>
    <row r="99" spans="2:27" ht="30" customHeight="1" thickBot="1" x14ac:dyDescent="0.25">
      <c r="B99" s="18">
        <v>89</v>
      </c>
      <c r="C99" s="25"/>
      <c r="D99" s="26"/>
      <c r="E99" s="26"/>
      <c r="F99" s="26"/>
      <c r="G99" s="26"/>
      <c r="H99" s="26"/>
      <c r="I99" s="26"/>
      <c r="J99" s="26"/>
      <c r="K99" s="10"/>
      <c r="L99" s="26"/>
      <c r="M99" s="26"/>
      <c r="N99" s="26"/>
      <c r="O99" s="10"/>
      <c r="P99" s="10"/>
      <c r="Q99" s="26"/>
      <c r="R99" s="26"/>
      <c r="S99" s="26"/>
      <c r="T99" s="26"/>
      <c r="U99" s="10"/>
      <c r="V99" s="27"/>
      <c r="W99" s="26"/>
      <c r="X99" s="26"/>
      <c r="Y99" s="26"/>
      <c r="Z99" s="10"/>
      <c r="AA99" s="28"/>
    </row>
    <row r="100" spans="2:27" ht="30" customHeight="1" thickBot="1" x14ac:dyDescent="0.25">
      <c r="B100" s="18">
        <v>90</v>
      </c>
      <c r="C100" s="25"/>
      <c r="D100" s="26"/>
      <c r="E100" s="26"/>
      <c r="F100" s="26"/>
      <c r="G100" s="26"/>
      <c r="H100" s="26"/>
      <c r="I100" s="26"/>
      <c r="J100" s="26"/>
      <c r="K100" s="10"/>
      <c r="L100" s="26"/>
      <c r="M100" s="26"/>
      <c r="N100" s="26"/>
      <c r="O100" s="10"/>
      <c r="P100" s="10"/>
      <c r="Q100" s="26"/>
      <c r="R100" s="26"/>
      <c r="S100" s="26"/>
      <c r="T100" s="26"/>
      <c r="U100" s="10"/>
      <c r="V100" s="27"/>
      <c r="W100" s="26"/>
      <c r="X100" s="26"/>
      <c r="Y100" s="26"/>
      <c r="Z100" s="10"/>
      <c r="AA100" s="28"/>
    </row>
    <row r="101" spans="2:27" ht="30" customHeight="1" thickBot="1" x14ac:dyDescent="0.25">
      <c r="B101" s="18">
        <v>91</v>
      </c>
      <c r="C101" s="25"/>
      <c r="D101" s="26"/>
      <c r="E101" s="26"/>
      <c r="F101" s="26"/>
      <c r="G101" s="26"/>
      <c r="H101" s="26"/>
      <c r="I101" s="26"/>
      <c r="J101" s="26"/>
      <c r="K101" s="10"/>
      <c r="L101" s="26"/>
      <c r="M101" s="26"/>
      <c r="N101" s="26"/>
      <c r="O101" s="10"/>
      <c r="P101" s="10"/>
      <c r="Q101" s="26"/>
      <c r="R101" s="26"/>
      <c r="S101" s="26"/>
      <c r="T101" s="26"/>
      <c r="U101" s="10"/>
      <c r="V101" s="27"/>
      <c r="W101" s="26"/>
      <c r="X101" s="26"/>
      <c r="Y101" s="26"/>
      <c r="Z101" s="10"/>
      <c r="AA101" s="28"/>
    </row>
    <row r="102" spans="2:27" ht="30" customHeight="1" thickBot="1" x14ac:dyDescent="0.25">
      <c r="B102" s="18">
        <v>92</v>
      </c>
      <c r="C102" s="25"/>
      <c r="D102" s="26"/>
      <c r="E102" s="26"/>
      <c r="F102" s="26"/>
      <c r="G102" s="26"/>
      <c r="H102" s="26"/>
      <c r="I102" s="26"/>
      <c r="J102" s="26"/>
      <c r="K102" s="10"/>
      <c r="L102" s="26"/>
      <c r="M102" s="26"/>
      <c r="N102" s="26"/>
      <c r="O102" s="10"/>
      <c r="P102" s="10"/>
      <c r="Q102" s="26"/>
      <c r="R102" s="26"/>
      <c r="S102" s="26"/>
      <c r="T102" s="26"/>
      <c r="U102" s="10"/>
      <c r="V102" s="27"/>
      <c r="W102" s="26"/>
      <c r="X102" s="26"/>
      <c r="Y102" s="26"/>
      <c r="Z102" s="10"/>
      <c r="AA102" s="28"/>
    </row>
    <row r="103" spans="2:27" ht="30" customHeight="1" thickBot="1" x14ac:dyDescent="0.25">
      <c r="B103" s="18">
        <v>93</v>
      </c>
      <c r="C103" s="25"/>
      <c r="D103" s="26"/>
      <c r="E103" s="26"/>
      <c r="F103" s="26"/>
      <c r="G103" s="26"/>
      <c r="H103" s="26"/>
      <c r="I103" s="26"/>
      <c r="J103" s="26"/>
      <c r="K103" s="10"/>
      <c r="L103" s="26"/>
      <c r="M103" s="26"/>
      <c r="N103" s="26"/>
      <c r="O103" s="10"/>
      <c r="P103" s="10"/>
      <c r="Q103" s="26"/>
      <c r="R103" s="26"/>
      <c r="S103" s="26"/>
      <c r="T103" s="26"/>
      <c r="U103" s="10"/>
      <c r="V103" s="27"/>
      <c r="W103" s="26"/>
      <c r="X103" s="26"/>
      <c r="Y103" s="26"/>
      <c r="Z103" s="10"/>
      <c r="AA103" s="28"/>
    </row>
    <row r="104" spans="2:27" ht="30" customHeight="1" thickBot="1" x14ac:dyDescent="0.25">
      <c r="B104" s="18">
        <v>94</v>
      </c>
      <c r="C104" s="25"/>
      <c r="D104" s="26"/>
      <c r="E104" s="26"/>
      <c r="F104" s="26"/>
      <c r="G104" s="26"/>
      <c r="H104" s="26"/>
      <c r="I104" s="26"/>
      <c r="J104" s="26"/>
      <c r="K104" s="10"/>
      <c r="L104" s="26"/>
      <c r="M104" s="26"/>
      <c r="N104" s="26"/>
      <c r="O104" s="10"/>
      <c r="P104" s="10"/>
      <c r="Q104" s="26"/>
      <c r="R104" s="26"/>
      <c r="S104" s="26"/>
      <c r="T104" s="26"/>
      <c r="U104" s="10"/>
      <c r="V104" s="27"/>
      <c r="W104" s="26"/>
      <c r="X104" s="26"/>
      <c r="Y104" s="26"/>
      <c r="Z104" s="10"/>
      <c r="AA104" s="28"/>
    </row>
    <row r="105" spans="2:27" ht="30" customHeight="1" thickBot="1" x14ac:dyDescent="0.25">
      <c r="B105" s="18">
        <v>95</v>
      </c>
      <c r="C105" s="25"/>
      <c r="D105" s="26"/>
      <c r="E105" s="26"/>
      <c r="F105" s="26"/>
      <c r="G105" s="26"/>
      <c r="H105" s="26"/>
      <c r="I105" s="26"/>
      <c r="J105" s="26"/>
      <c r="K105" s="10"/>
      <c r="L105" s="26"/>
      <c r="M105" s="26"/>
      <c r="N105" s="26"/>
      <c r="O105" s="10"/>
      <c r="P105" s="10"/>
      <c r="Q105" s="26"/>
      <c r="R105" s="26"/>
      <c r="S105" s="26"/>
      <c r="T105" s="26"/>
      <c r="U105" s="10"/>
      <c r="V105" s="27"/>
      <c r="W105" s="26"/>
      <c r="X105" s="26"/>
      <c r="Y105" s="26"/>
      <c r="Z105" s="10"/>
      <c r="AA105" s="28"/>
    </row>
    <row r="106" spans="2:27" ht="30" customHeight="1" thickBot="1" x14ac:dyDescent="0.25">
      <c r="B106" s="18">
        <v>96</v>
      </c>
      <c r="C106" s="25"/>
      <c r="D106" s="26"/>
      <c r="E106" s="26"/>
      <c r="F106" s="26"/>
      <c r="G106" s="26"/>
      <c r="H106" s="26"/>
      <c r="I106" s="26"/>
      <c r="J106" s="26"/>
      <c r="K106" s="10"/>
      <c r="L106" s="26"/>
      <c r="M106" s="26"/>
      <c r="N106" s="26"/>
      <c r="O106" s="10"/>
      <c r="P106" s="10"/>
      <c r="Q106" s="26"/>
      <c r="R106" s="26"/>
      <c r="S106" s="26"/>
      <c r="T106" s="26"/>
      <c r="U106" s="10"/>
      <c r="V106" s="27"/>
      <c r="W106" s="26"/>
      <c r="X106" s="26"/>
      <c r="Y106" s="26"/>
      <c r="Z106" s="10"/>
      <c r="AA106" s="28"/>
    </row>
    <row r="107" spans="2:27" ht="30" customHeight="1" thickBot="1" x14ac:dyDescent="0.25">
      <c r="B107" s="18">
        <v>97</v>
      </c>
      <c r="C107" s="25"/>
      <c r="D107" s="26"/>
      <c r="E107" s="26"/>
      <c r="F107" s="26"/>
      <c r="G107" s="26"/>
      <c r="H107" s="26"/>
      <c r="I107" s="26"/>
      <c r="J107" s="26"/>
      <c r="K107" s="10"/>
      <c r="L107" s="26"/>
      <c r="M107" s="26"/>
      <c r="N107" s="26"/>
      <c r="O107" s="10"/>
      <c r="P107" s="10"/>
      <c r="Q107" s="26"/>
      <c r="R107" s="26"/>
      <c r="S107" s="26"/>
      <c r="T107" s="26"/>
      <c r="U107" s="10"/>
      <c r="V107" s="27"/>
      <c r="W107" s="26"/>
      <c r="X107" s="26"/>
      <c r="Y107" s="26"/>
      <c r="Z107" s="10"/>
      <c r="AA107" s="28"/>
    </row>
    <row r="108" spans="2:27" ht="30" customHeight="1" thickBot="1" x14ac:dyDescent="0.25">
      <c r="B108" s="18">
        <v>98</v>
      </c>
      <c r="C108" s="25"/>
      <c r="D108" s="26"/>
      <c r="E108" s="26"/>
      <c r="F108" s="26"/>
      <c r="G108" s="26"/>
      <c r="H108" s="26"/>
      <c r="I108" s="26"/>
      <c r="J108" s="26"/>
      <c r="K108" s="10"/>
      <c r="L108" s="26"/>
      <c r="M108" s="26"/>
      <c r="N108" s="26"/>
      <c r="O108" s="10"/>
      <c r="P108" s="10"/>
      <c r="Q108" s="26"/>
      <c r="R108" s="26"/>
      <c r="S108" s="26"/>
      <c r="T108" s="26"/>
      <c r="U108" s="10"/>
      <c r="V108" s="27"/>
      <c r="W108" s="26"/>
      <c r="X108" s="26"/>
      <c r="Y108" s="26"/>
      <c r="Z108" s="10"/>
      <c r="AA108" s="28"/>
    </row>
    <row r="109" spans="2:27" ht="30" customHeight="1" thickBot="1" x14ac:dyDescent="0.25">
      <c r="B109" s="18">
        <v>99</v>
      </c>
      <c r="C109" s="25"/>
      <c r="D109" s="26"/>
      <c r="E109" s="26"/>
      <c r="F109" s="26"/>
      <c r="G109" s="26"/>
      <c r="H109" s="26"/>
      <c r="I109" s="26"/>
      <c r="J109" s="26"/>
      <c r="K109" s="10"/>
      <c r="L109" s="26"/>
      <c r="M109" s="26"/>
      <c r="N109" s="26"/>
      <c r="O109" s="10"/>
      <c r="P109" s="10"/>
      <c r="Q109" s="26"/>
      <c r="R109" s="26"/>
      <c r="S109" s="26"/>
      <c r="T109" s="26"/>
      <c r="U109" s="10"/>
      <c r="V109" s="27"/>
      <c r="W109" s="26"/>
      <c r="X109" s="26"/>
      <c r="Y109" s="26"/>
      <c r="Z109" s="10"/>
      <c r="AA109" s="28"/>
    </row>
    <row r="110" spans="2:27" ht="30" customHeight="1" thickBot="1" x14ac:dyDescent="0.25">
      <c r="B110" s="18">
        <v>100</v>
      </c>
      <c r="C110" s="25"/>
      <c r="D110" s="26"/>
      <c r="E110" s="26"/>
      <c r="F110" s="26"/>
      <c r="G110" s="26"/>
      <c r="H110" s="26"/>
      <c r="I110" s="26"/>
      <c r="J110" s="26"/>
      <c r="K110" s="10"/>
      <c r="L110" s="26"/>
      <c r="M110" s="26"/>
      <c r="N110" s="26"/>
      <c r="O110" s="10"/>
      <c r="P110" s="10"/>
      <c r="Q110" s="26"/>
      <c r="R110" s="26"/>
      <c r="S110" s="26"/>
      <c r="T110" s="26"/>
      <c r="U110" s="10"/>
      <c r="V110" s="27"/>
      <c r="W110" s="26"/>
      <c r="X110" s="26"/>
      <c r="Y110" s="26"/>
      <c r="Z110" s="10"/>
      <c r="AA110" s="28"/>
    </row>
    <row r="111" spans="2:27" ht="30" customHeight="1" thickBot="1" x14ac:dyDescent="0.25">
      <c r="B111" s="18">
        <v>101</v>
      </c>
      <c r="C111" s="25"/>
      <c r="D111" s="26"/>
      <c r="E111" s="26"/>
      <c r="F111" s="26"/>
      <c r="G111" s="26"/>
      <c r="H111" s="26"/>
      <c r="I111" s="26"/>
      <c r="J111" s="26"/>
      <c r="K111" s="10"/>
      <c r="L111" s="26"/>
      <c r="M111" s="26"/>
      <c r="N111" s="26"/>
      <c r="O111" s="10"/>
      <c r="P111" s="10"/>
      <c r="Q111" s="26"/>
      <c r="R111" s="26"/>
      <c r="S111" s="26"/>
      <c r="T111" s="26"/>
      <c r="U111" s="10"/>
      <c r="V111" s="27"/>
      <c r="W111" s="26"/>
      <c r="X111" s="26"/>
      <c r="Y111" s="26"/>
      <c r="Z111" s="10"/>
      <c r="AA111" s="28"/>
    </row>
    <row r="112" spans="2:27" ht="30" customHeight="1" thickBot="1" x14ac:dyDescent="0.25">
      <c r="B112" s="18">
        <v>102</v>
      </c>
      <c r="C112" s="25"/>
      <c r="D112" s="26"/>
      <c r="E112" s="26"/>
      <c r="F112" s="26"/>
      <c r="G112" s="26"/>
      <c r="H112" s="26"/>
      <c r="I112" s="26"/>
      <c r="J112" s="26"/>
      <c r="K112" s="10"/>
      <c r="L112" s="26"/>
      <c r="M112" s="26"/>
      <c r="N112" s="26"/>
      <c r="O112" s="10"/>
      <c r="P112" s="10"/>
      <c r="Q112" s="26"/>
      <c r="R112" s="26"/>
      <c r="S112" s="26"/>
      <c r="T112" s="26"/>
      <c r="U112" s="10"/>
      <c r="V112" s="27"/>
      <c r="W112" s="26"/>
      <c r="X112" s="26"/>
      <c r="Y112" s="26"/>
      <c r="Z112" s="10"/>
      <c r="AA112" s="28"/>
    </row>
    <row r="113" spans="2:27" ht="30" customHeight="1" thickBot="1" x14ac:dyDescent="0.25">
      <c r="B113" s="18">
        <v>103</v>
      </c>
      <c r="C113" s="25"/>
      <c r="D113" s="26"/>
      <c r="E113" s="26"/>
      <c r="F113" s="26"/>
      <c r="G113" s="26"/>
      <c r="H113" s="26"/>
      <c r="I113" s="26"/>
      <c r="J113" s="26"/>
      <c r="K113" s="10"/>
      <c r="L113" s="26"/>
      <c r="M113" s="26"/>
      <c r="N113" s="26"/>
      <c r="O113" s="10"/>
      <c r="P113" s="10"/>
      <c r="Q113" s="26"/>
      <c r="R113" s="26"/>
      <c r="S113" s="26"/>
      <c r="T113" s="26"/>
      <c r="U113" s="10"/>
      <c r="V113" s="27"/>
      <c r="W113" s="26"/>
      <c r="X113" s="26"/>
      <c r="Y113" s="26"/>
      <c r="Z113" s="10"/>
      <c r="AA113" s="28"/>
    </row>
    <row r="114" spans="2:27" ht="30" customHeight="1" thickBot="1" x14ac:dyDescent="0.25">
      <c r="B114" s="18">
        <v>104</v>
      </c>
      <c r="C114" s="25"/>
      <c r="D114" s="26"/>
      <c r="E114" s="26"/>
      <c r="F114" s="26"/>
      <c r="G114" s="26"/>
      <c r="H114" s="26"/>
      <c r="I114" s="26"/>
      <c r="J114" s="26"/>
      <c r="K114" s="10"/>
      <c r="L114" s="26"/>
      <c r="M114" s="26"/>
      <c r="N114" s="26"/>
      <c r="O114" s="10"/>
      <c r="P114" s="10"/>
      <c r="Q114" s="26"/>
      <c r="R114" s="26"/>
      <c r="S114" s="26"/>
      <c r="T114" s="26"/>
      <c r="U114" s="10"/>
      <c r="V114" s="27"/>
      <c r="W114" s="26"/>
      <c r="X114" s="26"/>
      <c r="Y114" s="26"/>
      <c r="Z114" s="10"/>
      <c r="AA114" s="28"/>
    </row>
    <row r="115" spans="2:27" ht="30" customHeight="1" thickBot="1" x14ac:dyDescent="0.25">
      <c r="B115" s="18">
        <v>105</v>
      </c>
      <c r="C115" s="25"/>
      <c r="D115" s="26"/>
      <c r="E115" s="26"/>
      <c r="F115" s="26"/>
      <c r="G115" s="26"/>
      <c r="H115" s="26"/>
      <c r="I115" s="26"/>
      <c r="J115" s="26"/>
      <c r="K115" s="10"/>
      <c r="L115" s="26"/>
      <c r="M115" s="26"/>
      <c r="N115" s="26"/>
      <c r="O115" s="10"/>
      <c r="P115" s="10"/>
      <c r="Q115" s="26"/>
      <c r="R115" s="26"/>
      <c r="S115" s="26"/>
      <c r="T115" s="26"/>
      <c r="U115" s="10"/>
      <c r="V115" s="27"/>
      <c r="W115" s="26"/>
      <c r="X115" s="26"/>
      <c r="Y115" s="26"/>
      <c r="Z115" s="10"/>
      <c r="AA115" s="28"/>
    </row>
    <row r="116" spans="2:27" ht="30" customHeight="1" thickBot="1" x14ac:dyDescent="0.25">
      <c r="B116" s="18">
        <v>106</v>
      </c>
      <c r="C116" s="25"/>
      <c r="D116" s="26"/>
      <c r="E116" s="26"/>
      <c r="F116" s="26"/>
      <c r="G116" s="26"/>
      <c r="H116" s="26"/>
      <c r="I116" s="26"/>
      <c r="J116" s="26"/>
      <c r="K116" s="10"/>
      <c r="L116" s="26"/>
      <c r="M116" s="26"/>
      <c r="N116" s="26"/>
      <c r="O116" s="10"/>
      <c r="P116" s="10"/>
      <c r="Q116" s="26"/>
      <c r="R116" s="26"/>
      <c r="S116" s="26"/>
      <c r="T116" s="26"/>
      <c r="U116" s="10"/>
      <c r="V116" s="27"/>
      <c r="W116" s="26"/>
      <c r="X116" s="26"/>
      <c r="Y116" s="26"/>
      <c r="Z116" s="10"/>
      <c r="AA116" s="28"/>
    </row>
    <row r="117" spans="2:27" ht="30" customHeight="1" thickBot="1" x14ac:dyDescent="0.25">
      <c r="B117" s="18">
        <v>107</v>
      </c>
      <c r="C117" s="25"/>
      <c r="D117" s="26"/>
      <c r="E117" s="26"/>
      <c r="F117" s="26"/>
      <c r="G117" s="26"/>
      <c r="H117" s="26"/>
      <c r="I117" s="26"/>
      <c r="J117" s="26"/>
      <c r="K117" s="10"/>
      <c r="L117" s="26"/>
      <c r="M117" s="26"/>
      <c r="N117" s="26"/>
      <c r="O117" s="10"/>
      <c r="P117" s="10"/>
      <c r="Q117" s="26"/>
      <c r="R117" s="26"/>
      <c r="S117" s="26"/>
      <c r="T117" s="26"/>
      <c r="U117" s="10"/>
      <c r="V117" s="27"/>
      <c r="W117" s="26"/>
      <c r="X117" s="26"/>
      <c r="Y117" s="26"/>
      <c r="Z117" s="10"/>
      <c r="AA117" s="28"/>
    </row>
    <row r="118" spans="2:27" ht="30" customHeight="1" thickBot="1" x14ac:dyDescent="0.25">
      <c r="B118" s="18">
        <v>108</v>
      </c>
      <c r="C118" s="25"/>
      <c r="D118" s="26"/>
      <c r="E118" s="26"/>
      <c r="F118" s="26"/>
      <c r="G118" s="26"/>
      <c r="H118" s="26"/>
      <c r="I118" s="26"/>
      <c r="J118" s="26"/>
      <c r="K118" s="10"/>
      <c r="L118" s="26"/>
      <c r="M118" s="26"/>
      <c r="N118" s="26"/>
      <c r="O118" s="10"/>
      <c r="P118" s="10"/>
      <c r="Q118" s="26"/>
      <c r="R118" s="26"/>
      <c r="S118" s="26"/>
      <c r="T118" s="26"/>
      <c r="U118" s="10"/>
      <c r="V118" s="27"/>
      <c r="W118" s="26"/>
      <c r="X118" s="26"/>
      <c r="Y118" s="26"/>
      <c r="Z118" s="10"/>
      <c r="AA118" s="28"/>
    </row>
    <row r="119" spans="2:27" ht="30" customHeight="1" thickBot="1" x14ac:dyDescent="0.25">
      <c r="B119" s="18">
        <v>109</v>
      </c>
      <c r="C119" s="25"/>
      <c r="D119" s="26"/>
      <c r="E119" s="26"/>
      <c r="F119" s="26"/>
      <c r="G119" s="26"/>
      <c r="H119" s="26"/>
      <c r="I119" s="26"/>
      <c r="J119" s="26"/>
      <c r="K119" s="10"/>
      <c r="L119" s="26"/>
      <c r="M119" s="26"/>
      <c r="N119" s="26"/>
      <c r="O119" s="10"/>
      <c r="P119" s="10"/>
      <c r="Q119" s="26"/>
      <c r="R119" s="26"/>
      <c r="S119" s="26"/>
      <c r="T119" s="26"/>
      <c r="U119" s="10"/>
      <c r="V119" s="27"/>
      <c r="W119" s="26"/>
      <c r="X119" s="26"/>
      <c r="Y119" s="26"/>
      <c r="Z119" s="10"/>
      <c r="AA119" s="28"/>
    </row>
    <row r="120" spans="2:27" ht="30" customHeight="1" thickBot="1" x14ac:dyDescent="0.25">
      <c r="B120" s="18">
        <v>110</v>
      </c>
      <c r="C120" s="25"/>
      <c r="D120" s="26"/>
      <c r="E120" s="26"/>
      <c r="F120" s="26"/>
      <c r="G120" s="26"/>
      <c r="H120" s="26"/>
      <c r="I120" s="26"/>
      <c r="J120" s="26"/>
      <c r="K120" s="10"/>
      <c r="L120" s="26"/>
      <c r="M120" s="26"/>
      <c r="N120" s="26"/>
      <c r="O120" s="10"/>
      <c r="P120" s="10"/>
      <c r="Q120" s="26"/>
      <c r="R120" s="26"/>
      <c r="S120" s="26"/>
      <c r="T120" s="26"/>
      <c r="U120" s="10"/>
      <c r="V120" s="27"/>
      <c r="W120" s="26"/>
      <c r="X120" s="26"/>
      <c r="Y120" s="26"/>
      <c r="Z120" s="10"/>
      <c r="AA120" s="28"/>
    </row>
    <row r="121" spans="2:27" ht="30" customHeight="1" thickBot="1" x14ac:dyDescent="0.25">
      <c r="B121" s="18">
        <v>111</v>
      </c>
      <c r="C121" s="25"/>
      <c r="D121" s="26"/>
      <c r="E121" s="26"/>
      <c r="F121" s="26"/>
      <c r="G121" s="26"/>
      <c r="H121" s="26"/>
      <c r="I121" s="26"/>
      <c r="J121" s="26"/>
      <c r="K121" s="10"/>
      <c r="L121" s="26"/>
      <c r="M121" s="26"/>
      <c r="N121" s="26"/>
      <c r="O121" s="10"/>
      <c r="P121" s="10"/>
      <c r="Q121" s="26"/>
      <c r="R121" s="26"/>
      <c r="S121" s="26"/>
      <c r="T121" s="26"/>
      <c r="U121" s="10"/>
      <c r="V121" s="27"/>
      <c r="W121" s="26"/>
      <c r="X121" s="26"/>
      <c r="Y121" s="26"/>
      <c r="Z121" s="10"/>
      <c r="AA121" s="28"/>
    </row>
    <row r="122" spans="2:27" ht="30" customHeight="1" thickBot="1" x14ac:dyDescent="0.25">
      <c r="B122" s="18">
        <v>112</v>
      </c>
      <c r="C122" s="25"/>
      <c r="D122" s="26"/>
      <c r="E122" s="26"/>
      <c r="F122" s="26"/>
      <c r="G122" s="26"/>
      <c r="H122" s="26"/>
      <c r="I122" s="26"/>
      <c r="J122" s="26"/>
      <c r="K122" s="10"/>
      <c r="L122" s="26"/>
      <c r="M122" s="26"/>
      <c r="N122" s="26"/>
      <c r="O122" s="10"/>
      <c r="P122" s="10"/>
      <c r="Q122" s="26"/>
      <c r="R122" s="26"/>
      <c r="S122" s="26"/>
      <c r="T122" s="26"/>
      <c r="U122" s="10"/>
      <c r="V122" s="27"/>
      <c r="W122" s="26"/>
      <c r="X122" s="26"/>
      <c r="Y122" s="26"/>
      <c r="Z122" s="10"/>
      <c r="AA122" s="28"/>
    </row>
    <row r="123" spans="2:27" ht="30" customHeight="1" thickBot="1" x14ac:dyDescent="0.25">
      <c r="B123" s="18">
        <v>113</v>
      </c>
      <c r="C123" s="25"/>
      <c r="D123" s="26"/>
      <c r="E123" s="26"/>
      <c r="F123" s="26"/>
      <c r="G123" s="26"/>
      <c r="H123" s="26"/>
      <c r="I123" s="26"/>
      <c r="J123" s="26"/>
      <c r="K123" s="10"/>
      <c r="L123" s="26"/>
      <c r="M123" s="26"/>
      <c r="N123" s="26"/>
      <c r="O123" s="10"/>
      <c r="P123" s="10"/>
      <c r="Q123" s="26"/>
      <c r="R123" s="26"/>
      <c r="S123" s="26"/>
      <c r="T123" s="26"/>
      <c r="U123" s="10"/>
      <c r="V123" s="27"/>
      <c r="W123" s="26"/>
      <c r="X123" s="26"/>
      <c r="Y123" s="26"/>
      <c r="Z123" s="10"/>
      <c r="AA123" s="28"/>
    </row>
    <row r="124" spans="2:27" ht="30" customHeight="1" thickBot="1" x14ac:dyDescent="0.25">
      <c r="B124" s="18">
        <v>114</v>
      </c>
      <c r="C124" s="25"/>
      <c r="D124" s="26"/>
      <c r="E124" s="26"/>
      <c r="F124" s="26"/>
      <c r="G124" s="26"/>
      <c r="H124" s="26"/>
      <c r="I124" s="26"/>
      <c r="J124" s="26"/>
      <c r="K124" s="10"/>
      <c r="L124" s="26"/>
      <c r="M124" s="26"/>
      <c r="N124" s="26"/>
      <c r="O124" s="10"/>
      <c r="P124" s="10"/>
      <c r="Q124" s="26"/>
      <c r="R124" s="26"/>
      <c r="S124" s="26"/>
      <c r="T124" s="26"/>
      <c r="U124" s="10"/>
      <c r="V124" s="27"/>
      <c r="W124" s="26"/>
      <c r="X124" s="26"/>
      <c r="Y124" s="26"/>
      <c r="Z124" s="10"/>
      <c r="AA124" s="28"/>
    </row>
    <row r="125" spans="2:27" ht="30" customHeight="1" thickBot="1" x14ac:dyDescent="0.25">
      <c r="B125" s="18">
        <v>115</v>
      </c>
      <c r="C125" s="25"/>
      <c r="D125" s="26"/>
      <c r="E125" s="26"/>
      <c r="F125" s="26"/>
      <c r="G125" s="26"/>
      <c r="H125" s="26"/>
      <c r="I125" s="26"/>
      <c r="J125" s="26"/>
      <c r="K125" s="10"/>
      <c r="L125" s="26"/>
      <c r="M125" s="26"/>
      <c r="N125" s="26"/>
      <c r="O125" s="10"/>
      <c r="P125" s="10"/>
      <c r="Q125" s="26"/>
      <c r="R125" s="26"/>
      <c r="S125" s="26"/>
      <c r="T125" s="26"/>
      <c r="U125" s="10"/>
      <c r="V125" s="27"/>
      <c r="W125" s="26"/>
      <c r="X125" s="26"/>
      <c r="Y125" s="26"/>
      <c r="Z125" s="10"/>
      <c r="AA125" s="28"/>
    </row>
    <row r="126" spans="2:27" ht="30" customHeight="1" thickBot="1" x14ac:dyDescent="0.25">
      <c r="B126" s="18">
        <v>116</v>
      </c>
      <c r="C126" s="25"/>
      <c r="D126" s="26"/>
      <c r="E126" s="26"/>
      <c r="F126" s="26"/>
      <c r="G126" s="26"/>
      <c r="H126" s="26"/>
      <c r="I126" s="26"/>
      <c r="J126" s="26"/>
      <c r="K126" s="10"/>
      <c r="L126" s="26"/>
      <c r="M126" s="26"/>
      <c r="N126" s="26"/>
      <c r="O126" s="10"/>
      <c r="P126" s="10"/>
      <c r="Q126" s="26"/>
      <c r="R126" s="26"/>
      <c r="S126" s="26"/>
      <c r="T126" s="26"/>
      <c r="U126" s="10"/>
      <c r="V126" s="27"/>
      <c r="W126" s="26"/>
      <c r="X126" s="26"/>
      <c r="Y126" s="26"/>
      <c r="Z126" s="10"/>
      <c r="AA126" s="28"/>
    </row>
    <row r="127" spans="2:27" ht="30" customHeight="1" thickBot="1" x14ac:dyDescent="0.25">
      <c r="B127" s="18">
        <v>117</v>
      </c>
      <c r="C127" s="25"/>
      <c r="D127" s="26"/>
      <c r="E127" s="26"/>
      <c r="F127" s="26"/>
      <c r="G127" s="26"/>
      <c r="H127" s="26"/>
      <c r="I127" s="26"/>
      <c r="J127" s="26"/>
      <c r="K127" s="10"/>
      <c r="L127" s="26"/>
      <c r="M127" s="26"/>
      <c r="N127" s="26"/>
      <c r="O127" s="10"/>
      <c r="P127" s="10"/>
      <c r="Q127" s="26"/>
      <c r="R127" s="26"/>
      <c r="S127" s="26"/>
      <c r="T127" s="26"/>
      <c r="U127" s="10"/>
      <c r="V127" s="27"/>
      <c r="W127" s="26"/>
      <c r="X127" s="26"/>
      <c r="Y127" s="26"/>
      <c r="Z127" s="10"/>
      <c r="AA127" s="28"/>
    </row>
    <row r="128" spans="2:27" ht="30" customHeight="1" thickBot="1" x14ac:dyDescent="0.25">
      <c r="B128" s="18">
        <v>118</v>
      </c>
      <c r="C128" s="25"/>
      <c r="D128" s="26"/>
      <c r="E128" s="26"/>
      <c r="F128" s="26"/>
      <c r="G128" s="26"/>
      <c r="H128" s="26"/>
      <c r="I128" s="26"/>
      <c r="J128" s="26"/>
      <c r="K128" s="10"/>
      <c r="L128" s="26"/>
      <c r="M128" s="26"/>
      <c r="N128" s="26"/>
      <c r="O128" s="10"/>
      <c r="P128" s="10"/>
      <c r="Q128" s="26"/>
      <c r="R128" s="26"/>
      <c r="S128" s="26"/>
      <c r="T128" s="26"/>
      <c r="U128" s="10"/>
      <c r="V128" s="27"/>
      <c r="W128" s="26"/>
      <c r="X128" s="26"/>
      <c r="Y128" s="26"/>
      <c r="Z128" s="10"/>
      <c r="AA128" s="28"/>
    </row>
    <row r="129" spans="2:27" ht="30" customHeight="1" thickBot="1" x14ac:dyDescent="0.25">
      <c r="B129" s="18">
        <v>119</v>
      </c>
      <c r="C129" s="25"/>
      <c r="D129" s="26"/>
      <c r="E129" s="26"/>
      <c r="F129" s="26"/>
      <c r="G129" s="26"/>
      <c r="H129" s="26"/>
      <c r="I129" s="26"/>
      <c r="J129" s="26"/>
      <c r="K129" s="10"/>
      <c r="L129" s="26"/>
      <c r="M129" s="26"/>
      <c r="N129" s="26"/>
      <c r="O129" s="10"/>
      <c r="P129" s="10"/>
      <c r="Q129" s="26"/>
      <c r="R129" s="26"/>
      <c r="S129" s="26"/>
      <c r="T129" s="26"/>
      <c r="U129" s="10"/>
      <c r="V129" s="27"/>
      <c r="W129" s="26"/>
      <c r="X129" s="26"/>
      <c r="Y129" s="26"/>
      <c r="Z129" s="10"/>
      <c r="AA129" s="28"/>
    </row>
    <row r="130" spans="2:27" ht="30" customHeight="1" thickBot="1" x14ac:dyDescent="0.25">
      <c r="B130" s="18">
        <v>120</v>
      </c>
      <c r="C130" s="25"/>
      <c r="D130" s="26"/>
      <c r="E130" s="26"/>
      <c r="F130" s="26"/>
      <c r="G130" s="26"/>
      <c r="H130" s="26"/>
      <c r="I130" s="26"/>
      <c r="J130" s="26"/>
      <c r="K130" s="10"/>
      <c r="L130" s="26"/>
      <c r="M130" s="26"/>
      <c r="N130" s="26"/>
      <c r="O130" s="10"/>
      <c r="P130" s="10"/>
      <c r="Q130" s="26"/>
      <c r="R130" s="26"/>
      <c r="S130" s="26"/>
      <c r="T130" s="26"/>
      <c r="U130" s="10"/>
      <c r="V130" s="27"/>
      <c r="W130" s="26"/>
      <c r="X130" s="26"/>
      <c r="Y130" s="26"/>
      <c r="Z130" s="10"/>
      <c r="AA130" s="28"/>
    </row>
    <row r="131" spans="2:27" ht="30" customHeight="1" thickBot="1" x14ac:dyDescent="0.25">
      <c r="B131" s="18">
        <v>121</v>
      </c>
      <c r="C131" s="25"/>
      <c r="D131" s="26"/>
      <c r="E131" s="26"/>
      <c r="F131" s="26"/>
      <c r="G131" s="26"/>
      <c r="H131" s="26"/>
      <c r="I131" s="26"/>
      <c r="J131" s="26"/>
      <c r="K131" s="10"/>
      <c r="L131" s="26"/>
      <c r="M131" s="26"/>
      <c r="N131" s="26"/>
      <c r="O131" s="10"/>
      <c r="P131" s="10"/>
      <c r="Q131" s="26"/>
      <c r="R131" s="26"/>
      <c r="S131" s="26"/>
      <c r="T131" s="26"/>
      <c r="U131" s="10"/>
      <c r="V131" s="27"/>
      <c r="W131" s="26"/>
      <c r="X131" s="26"/>
      <c r="Y131" s="26"/>
      <c r="Z131" s="10"/>
      <c r="AA131" s="28"/>
    </row>
    <row r="132" spans="2:27" ht="30" customHeight="1" thickBot="1" x14ac:dyDescent="0.25">
      <c r="B132" s="18">
        <v>122</v>
      </c>
      <c r="C132" s="25"/>
      <c r="D132" s="26"/>
      <c r="E132" s="26"/>
      <c r="F132" s="26"/>
      <c r="G132" s="26"/>
      <c r="H132" s="26"/>
      <c r="I132" s="26"/>
      <c r="J132" s="26"/>
      <c r="K132" s="10"/>
      <c r="L132" s="26"/>
      <c r="M132" s="26"/>
      <c r="N132" s="26"/>
      <c r="O132" s="10"/>
      <c r="P132" s="10"/>
      <c r="Q132" s="26"/>
      <c r="R132" s="26"/>
      <c r="S132" s="26"/>
      <c r="T132" s="26"/>
      <c r="U132" s="10"/>
      <c r="V132" s="27"/>
      <c r="W132" s="26"/>
      <c r="X132" s="26"/>
      <c r="Y132" s="26"/>
      <c r="Z132" s="10"/>
      <c r="AA132" s="28"/>
    </row>
    <row r="133" spans="2:27" ht="30" customHeight="1" thickBot="1" x14ac:dyDescent="0.25">
      <c r="B133" s="18">
        <v>123</v>
      </c>
      <c r="C133" s="25"/>
      <c r="D133" s="26"/>
      <c r="E133" s="26"/>
      <c r="F133" s="26"/>
      <c r="G133" s="26"/>
      <c r="H133" s="26"/>
      <c r="I133" s="26"/>
      <c r="J133" s="26"/>
      <c r="K133" s="10"/>
      <c r="L133" s="26"/>
      <c r="M133" s="26"/>
      <c r="N133" s="26"/>
      <c r="O133" s="10"/>
      <c r="P133" s="10"/>
      <c r="Q133" s="26"/>
      <c r="R133" s="26"/>
      <c r="S133" s="26"/>
      <c r="T133" s="26"/>
      <c r="U133" s="10"/>
      <c r="V133" s="27"/>
      <c r="W133" s="26"/>
      <c r="X133" s="26"/>
      <c r="Y133" s="26"/>
      <c r="Z133" s="10"/>
      <c r="AA133" s="28"/>
    </row>
    <row r="134" spans="2:27" ht="30" customHeight="1" thickBot="1" x14ac:dyDescent="0.25">
      <c r="B134" s="18">
        <v>124</v>
      </c>
      <c r="C134" s="25"/>
      <c r="D134" s="26"/>
      <c r="E134" s="26"/>
      <c r="F134" s="26"/>
      <c r="G134" s="26"/>
      <c r="H134" s="26"/>
      <c r="I134" s="26"/>
      <c r="J134" s="26"/>
      <c r="K134" s="10"/>
      <c r="L134" s="26"/>
      <c r="M134" s="26"/>
      <c r="N134" s="26"/>
      <c r="O134" s="10"/>
      <c r="P134" s="10"/>
      <c r="Q134" s="26"/>
      <c r="R134" s="26"/>
      <c r="S134" s="26"/>
      <c r="T134" s="26"/>
      <c r="U134" s="10"/>
      <c r="V134" s="27"/>
      <c r="W134" s="26"/>
      <c r="X134" s="26"/>
      <c r="Y134" s="26"/>
      <c r="Z134" s="10"/>
      <c r="AA134" s="28"/>
    </row>
    <row r="135" spans="2:27" ht="30" customHeight="1" thickBot="1" x14ac:dyDescent="0.25">
      <c r="B135" s="18">
        <v>125</v>
      </c>
      <c r="C135" s="25"/>
      <c r="D135" s="26"/>
      <c r="E135" s="26"/>
      <c r="F135" s="26"/>
      <c r="G135" s="26"/>
      <c r="H135" s="26"/>
      <c r="I135" s="26"/>
      <c r="J135" s="26"/>
      <c r="K135" s="10"/>
      <c r="L135" s="26"/>
      <c r="M135" s="26"/>
      <c r="N135" s="26"/>
      <c r="O135" s="10"/>
      <c r="P135" s="10"/>
      <c r="Q135" s="26"/>
      <c r="R135" s="26"/>
      <c r="S135" s="26"/>
      <c r="T135" s="26"/>
      <c r="U135" s="10"/>
      <c r="V135" s="27"/>
      <c r="W135" s="26"/>
      <c r="X135" s="26"/>
      <c r="Y135" s="26"/>
      <c r="Z135" s="10"/>
      <c r="AA135" s="28"/>
    </row>
    <row r="136" spans="2:27" ht="30" customHeight="1" thickBot="1" x14ac:dyDescent="0.25">
      <c r="B136" s="18">
        <v>126</v>
      </c>
      <c r="C136" s="25"/>
      <c r="D136" s="26"/>
      <c r="E136" s="26"/>
      <c r="F136" s="26"/>
      <c r="G136" s="26"/>
      <c r="H136" s="26"/>
      <c r="I136" s="26"/>
      <c r="J136" s="26"/>
      <c r="K136" s="10"/>
      <c r="L136" s="26"/>
      <c r="M136" s="26"/>
      <c r="N136" s="26"/>
      <c r="O136" s="10"/>
      <c r="P136" s="10"/>
      <c r="Q136" s="26"/>
      <c r="R136" s="26"/>
      <c r="S136" s="26"/>
      <c r="T136" s="26"/>
      <c r="U136" s="10"/>
      <c r="V136" s="27"/>
      <c r="W136" s="26"/>
      <c r="X136" s="26"/>
      <c r="Y136" s="26"/>
      <c r="Z136" s="10"/>
      <c r="AA136" s="28"/>
    </row>
    <row r="137" spans="2:27" ht="30" customHeight="1" thickBot="1" x14ac:dyDescent="0.25">
      <c r="B137" s="18">
        <v>127</v>
      </c>
      <c r="C137" s="25"/>
      <c r="D137" s="26"/>
      <c r="E137" s="26"/>
      <c r="F137" s="26"/>
      <c r="G137" s="26"/>
      <c r="H137" s="26"/>
      <c r="I137" s="26"/>
      <c r="J137" s="26"/>
      <c r="K137" s="10"/>
      <c r="L137" s="26"/>
      <c r="M137" s="26"/>
      <c r="N137" s="26"/>
      <c r="O137" s="10"/>
      <c r="P137" s="10"/>
      <c r="Q137" s="26"/>
      <c r="R137" s="26"/>
      <c r="S137" s="26"/>
      <c r="T137" s="26"/>
      <c r="U137" s="10"/>
      <c r="V137" s="27"/>
      <c r="W137" s="26"/>
      <c r="X137" s="26"/>
      <c r="Y137" s="26"/>
      <c r="Z137" s="10"/>
      <c r="AA137" s="28"/>
    </row>
    <row r="138" spans="2:27" ht="30" customHeight="1" thickBot="1" x14ac:dyDescent="0.25">
      <c r="B138" s="18">
        <v>128</v>
      </c>
      <c r="C138" s="25"/>
      <c r="D138" s="26"/>
      <c r="E138" s="26"/>
      <c r="F138" s="26"/>
      <c r="G138" s="26"/>
      <c r="H138" s="26"/>
      <c r="I138" s="26"/>
      <c r="J138" s="26"/>
      <c r="K138" s="10"/>
      <c r="L138" s="26"/>
      <c r="M138" s="26"/>
      <c r="N138" s="26"/>
      <c r="O138" s="10"/>
      <c r="P138" s="10"/>
      <c r="Q138" s="26"/>
      <c r="R138" s="26"/>
      <c r="S138" s="26"/>
      <c r="T138" s="26"/>
      <c r="U138" s="10"/>
      <c r="V138" s="27"/>
      <c r="W138" s="26"/>
      <c r="X138" s="26"/>
      <c r="Y138" s="26"/>
      <c r="Z138" s="10"/>
      <c r="AA138" s="28"/>
    </row>
    <row r="139" spans="2:27" ht="30" customHeight="1" thickBot="1" x14ac:dyDescent="0.25">
      <c r="B139" s="18">
        <v>129</v>
      </c>
      <c r="C139" s="25"/>
      <c r="D139" s="26"/>
      <c r="E139" s="26"/>
      <c r="F139" s="26"/>
      <c r="G139" s="26"/>
      <c r="H139" s="26"/>
      <c r="I139" s="26"/>
      <c r="J139" s="26"/>
      <c r="K139" s="10"/>
      <c r="L139" s="26"/>
      <c r="M139" s="26"/>
      <c r="N139" s="26"/>
      <c r="O139" s="10"/>
      <c r="P139" s="10"/>
      <c r="Q139" s="26"/>
      <c r="R139" s="26"/>
      <c r="S139" s="26"/>
      <c r="T139" s="26"/>
      <c r="U139" s="10"/>
      <c r="V139" s="27"/>
      <c r="W139" s="26"/>
      <c r="X139" s="26"/>
      <c r="Y139" s="26"/>
      <c r="Z139" s="10"/>
      <c r="AA139" s="28"/>
    </row>
    <row r="140" spans="2:27" ht="30" customHeight="1" thickBot="1" x14ac:dyDescent="0.25">
      <c r="B140" s="18">
        <v>130</v>
      </c>
      <c r="C140" s="25"/>
      <c r="D140" s="26"/>
      <c r="E140" s="26"/>
      <c r="F140" s="26"/>
      <c r="G140" s="26"/>
      <c r="H140" s="26"/>
      <c r="I140" s="26"/>
      <c r="J140" s="26"/>
      <c r="K140" s="10"/>
      <c r="L140" s="26"/>
      <c r="M140" s="26"/>
      <c r="N140" s="26"/>
      <c r="O140" s="10"/>
      <c r="P140" s="10"/>
      <c r="Q140" s="26"/>
      <c r="R140" s="26"/>
      <c r="S140" s="26"/>
      <c r="T140" s="26"/>
      <c r="U140" s="10"/>
      <c r="V140" s="27"/>
      <c r="W140" s="26"/>
      <c r="X140" s="26"/>
      <c r="Y140" s="26"/>
      <c r="Z140" s="10"/>
      <c r="AA140" s="28"/>
    </row>
    <row r="141" spans="2:27" ht="30" customHeight="1" thickBot="1" x14ac:dyDescent="0.25">
      <c r="B141" s="18">
        <v>131</v>
      </c>
      <c r="C141" s="25"/>
      <c r="D141" s="26"/>
      <c r="E141" s="26"/>
      <c r="F141" s="26"/>
      <c r="G141" s="26"/>
      <c r="H141" s="26"/>
      <c r="I141" s="26"/>
      <c r="J141" s="26"/>
      <c r="K141" s="10"/>
      <c r="L141" s="26"/>
      <c r="M141" s="26"/>
      <c r="N141" s="26"/>
      <c r="O141" s="10"/>
      <c r="P141" s="10"/>
      <c r="Q141" s="26"/>
      <c r="R141" s="26"/>
      <c r="S141" s="26"/>
      <c r="T141" s="26"/>
      <c r="U141" s="10"/>
      <c r="V141" s="27"/>
      <c r="W141" s="26"/>
      <c r="X141" s="26"/>
      <c r="Y141" s="26"/>
      <c r="Z141" s="10"/>
      <c r="AA141" s="28"/>
    </row>
    <row r="142" spans="2:27" ht="30" customHeight="1" thickBot="1" x14ac:dyDescent="0.25">
      <c r="B142" s="18">
        <v>132</v>
      </c>
      <c r="C142" s="25"/>
      <c r="D142" s="26"/>
      <c r="E142" s="26"/>
      <c r="F142" s="26"/>
      <c r="G142" s="26"/>
      <c r="H142" s="26"/>
      <c r="I142" s="26"/>
      <c r="J142" s="26"/>
      <c r="K142" s="10"/>
      <c r="L142" s="26"/>
      <c r="M142" s="26"/>
      <c r="N142" s="26"/>
      <c r="O142" s="10"/>
      <c r="P142" s="10"/>
      <c r="Q142" s="26"/>
      <c r="R142" s="26"/>
      <c r="S142" s="26"/>
      <c r="T142" s="26"/>
      <c r="U142" s="10"/>
      <c r="V142" s="27"/>
      <c r="W142" s="26"/>
      <c r="X142" s="26"/>
      <c r="Y142" s="26"/>
      <c r="Z142" s="10"/>
      <c r="AA142" s="28"/>
    </row>
    <row r="143" spans="2:27" ht="30" customHeight="1" thickBot="1" x14ac:dyDescent="0.25">
      <c r="B143" s="18">
        <v>133</v>
      </c>
      <c r="C143" s="25"/>
      <c r="D143" s="26"/>
      <c r="E143" s="26"/>
      <c r="F143" s="26"/>
      <c r="G143" s="26"/>
      <c r="H143" s="26"/>
      <c r="I143" s="26"/>
      <c r="J143" s="26"/>
      <c r="K143" s="10"/>
      <c r="L143" s="26"/>
      <c r="M143" s="26"/>
      <c r="N143" s="26"/>
      <c r="O143" s="10"/>
      <c r="P143" s="10"/>
      <c r="Q143" s="26"/>
      <c r="R143" s="26"/>
      <c r="S143" s="26"/>
      <c r="T143" s="26"/>
      <c r="U143" s="10"/>
      <c r="V143" s="27"/>
      <c r="W143" s="26"/>
      <c r="X143" s="26"/>
      <c r="Y143" s="26"/>
      <c r="Z143" s="10"/>
      <c r="AA143" s="28"/>
    </row>
    <row r="144" spans="2:27" ht="30" customHeight="1" thickBot="1" x14ac:dyDescent="0.25">
      <c r="B144" s="18">
        <v>134</v>
      </c>
      <c r="C144" s="25"/>
      <c r="D144" s="26"/>
      <c r="E144" s="26"/>
      <c r="F144" s="26"/>
      <c r="G144" s="26"/>
      <c r="H144" s="26"/>
      <c r="I144" s="26"/>
      <c r="J144" s="26"/>
      <c r="K144" s="10"/>
      <c r="L144" s="26"/>
      <c r="M144" s="26"/>
      <c r="N144" s="26"/>
      <c r="O144" s="10"/>
      <c r="P144" s="10"/>
      <c r="Q144" s="26"/>
      <c r="R144" s="26"/>
      <c r="S144" s="26"/>
      <c r="T144" s="26"/>
      <c r="U144" s="10"/>
      <c r="V144" s="27"/>
      <c r="W144" s="26"/>
      <c r="X144" s="26"/>
      <c r="Y144" s="26"/>
      <c r="Z144" s="10"/>
      <c r="AA144" s="28"/>
    </row>
    <row r="145" spans="2:27" ht="30" customHeight="1" thickBot="1" x14ac:dyDescent="0.25">
      <c r="B145" s="18">
        <v>135</v>
      </c>
      <c r="C145" s="25"/>
      <c r="D145" s="26"/>
      <c r="E145" s="26"/>
      <c r="F145" s="26"/>
      <c r="G145" s="26"/>
      <c r="H145" s="26"/>
      <c r="I145" s="26"/>
      <c r="J145" s="26"/>
      <c r="K145" s="10"/>
      <c r="L145" s="26"/>
      <c r="M145" s="26"/>
      <c r="N145" s="26"/>
      <c r="O145" s="10"/>
      <c r="P145" s="10"/>
      <c r="Q145" s="26"/>
      <c r="R145" s="26"/>
      <c r="S145" s="26"/>
      <c r="T145" s="26"/>
      <c r="U145" s="10"/>
      <c r="V145" s="27"/>
      <c r="W145" s="26"/>
      <c r="X145" s="26"/>
      <c r="Y145" s="26"/>
      <c r="Z145" s="10"/>
      <c r="AA145" s="28"/>
    </row>
    <row r="146" spans="2:27" ht="30" customHeight="1" thickBot="1" x14ac:dyDescent="0.25">
      <c r="B146" s="18">
        <v>136</v>
      </c>
      <c r="C146" s="25"/>
      <c r="D146" s="26"/>
      <c r="E146" s="26"/>
      <c r="F146" s="26"/>
      <c r="G146" s="26"/>
      <c r="H146" s="26"/>
      <c r="I146" s="26"/>
      <c r="J146" s="26"/>
      <c r="K146" s="10"/>
      <c r="L146" s="26"/>
      <c r="M146" s="26"/>
      <c r="N146" s="26"/>
      <c r="O146" s="10"/>
      <c r="P146" s="10"/>
      <c r="Q146" s="26"/>
      <c r="R146" s="26"/>
      <c r="S146" s="26"/>
      <c r="T146" s="26"/>
      <c r="U146" s="10"/>
      <c r="V146" s="27"/>
      <c r="W146" s="26"/>
      <c r="X146" s="26"/>
      <c r="Y146" s="26"/>
      <c r="Z146" s="10"/>
      <c r="AA146" s="28"/>
    </row>
    <row r="147" spans="2:27" ht="30" customHeight="1" thickBot="1" x14ac:dyDescent="0.25">
      <c r="B147" s="18">
        <v>137</v>
      </c>
      <c r="C147" s="25"/>
      <c r="D147" s="26"/>
      <c r="E147" s="26"/>
      <c r="F147" s="26"/>
      <c r="G147" s="26"/>
      <c r="H147" s="26"/>
      <c r="I147" s="26"/>
      <c r="J147" s="26"/>
      <c r="K147" s="10"/>
      <c r="L147" s="26"/>
      <c r="M147" s="26"/>
      <c r="N147" s="26"/>
      <c r="O147" s="10"/>
      <c r="P147" s="10"/>
      <c r="Q147" s="26"/>
      <c r="R147" s="26"/>
      <c r="S147" s="26"/>
      <c r="T147" s="26"/>
      <c r="U147" s="10"/>
      <c r="V147" s="27"/>
      <c r="W147" s="26"/>
      <c r="X147" s="26"/>
      <c r="Y147" s="26"/>
      <c r="Z147" s="10"/>
      <c r="AA147" s="28"/>
    </row>
    <row r="148" spans="2:27" ht="30" customHeight="1" thickBot="1" x14ac:dyDescent="0.25">
      <c r="B148" s="18">
        <v>138</v>
      </c>
      <c r="C148" s="25"/>
      <c r="D148" s="26"/>
      <c r="E148" s="26"/>
      <c r="F148" s="26"/>
      <c r="G148" s="26"/>
      <c r="H148" s="26"/>
      <c r="I148" s="26"/>
      <c r="J148" s="26"/>
      <c r="K148" s="10"/>
      <c r="L148" s="26"/>
      <c r="M148" s="26"/>
      <c r="N148" s="26"/>
      <c r="O148" s="10"/>
      <c r="P148" s="10"/>
      <c r="Q148" s="26"/>
      <c r="R148" s="26"/>
      <c r="S148" s="26"/>
      <c r="T148" s="26"/>
      <c r="U148" s="10"/>
      <c r="V148" s="27"/>
      <c r="W148" s="26"/>
      <c r="X148" s="26"/>
      <c r="Y148" s="26"/>
      <c r="Z148" s="10"/>
      <c r="AA148" s="28"/>
    </row>
    <row r="149" spans="2:27" ht="30" customHeight="1" thickBot="1" x14ac:dyDescent="0.25">
      <c r="B149" s="18">
        <v>139</v>
      </c>
      <c r="C149" s="25"/>
      <c r="D149" s="26"/>
      <c r="E149" s="26"/>
      <c r="F149" s="26"/>
      <c r="G149" s="26"/>
      <c r="H149" s="26"/>
      <c r="I149" s="26"/>
      <c r="J149" s="26"/>
      <c r="K149" s="10"/>
      <c r="L149" s="26"/>
      <c r="M149" s="26"/>
      <c r="N149" s="26"/>
      <c r="O149" s="10"/>
      <c r="P149" s="10"/>
      <c r="Q149" s="26"/>
      <c r="R149" s="26"/>
      <c r="S149" s="26"/>
      <c r="T149" s="26"/>
      <c r="U149" s="10"/>
      <c r="V149" s="27"/>
      <c r="W149" s="26"/>
      <c r="X149" s="26"/>
      <c r="Y149" s="26"/>
      <c r="Z149" s="10"/>
      <c r="AA149" s="28"/>
    </row>
    <row r="150" spans="2:27" ht="30" customHeight="1" thickBot="1" x14ac:dyDescent="0.25">
      <c r="B150" s="18">
        <v>140</v>
      </c>
      <c r="C150" s="25"/>
      <c r="D150" s="26"/>
      <c r="E150" s="26"/>
      <c r="F150" s="26"/>
      <c r="G150" s="26"/>
      <c r="H150" s="26"/>
      <c r="I150" s="26"/>
      <c r="J150" s="26"/>
      <c r="K150" s="10"/>
      <c r="L150" s="26"/>
      <c r="M150" s="26"/>
      <c r="N150" s="26"/>
      <c r="O150" s="10"/>
      <c r="P150" s="10"/>
      <c r="Q150" s="26"/>
      <c r="R150" s="26"/>
      <c r="S150" s="26"/>
      <c r="T150" s="26"/>
      <c r="U150" s="10"/>
      <c r="V150" s="27"/>
      <c r="W150" s="26"/>
      <c r="X150" s="26"/>
      <c r="Y150" s="26"/>
      <c r="Z150" s="10"/>
      <c r="AA150" s="28"/>
    </row>
    <row r="151" spans="2:27" ht="30" customHeight="1" thickBot="1" x14ac:dyDescent="0.25">
      <c r="B151" s="18">
        <v>141</v>
      </c>
      <c r="C151" s="25"/>
      <c r="D151" s="26"/>
      <c r="E151" s="26"/>
      <c r="F151" s="26"/>
      <c r="G151" s="26"/>
      <c r="H151" s="26"/>
      <c r="I151" s="26"/>
      <c r="J151" s="26"/>
      <c r="K151" s="10"/>
      <c r="L151" s="26"/>
      <c r="M151" s="26"/>
      <c r="N151" s="26"/>
      <c r="O151" s="10"/>
      <c r="P151" s="10"/>
      <c r="Q151" s="26"/>
      <c r="R151" s="26"/>
      <c r="S151" s="26"/>
      <c r="T151" s="26"/>
      <c r="U151" s="10"/>
      <c r="V151" s="27"/>
      <c r="W151" s="26"/>
      <c r="X151" s="26"/>
      <c r="Y151" s="26"/>
      <c r="Z151" s="10"/>
      <c r="AA151" s="28"/>
    </row>
    <row r="152" spans="2:27" ht="30" customHeight="1" thickBot="1" x14ac:dyDescent="0.25">
      <c r="B152" s="18">
        <v>142</v>
      </c>
      <c r="C152" s="25"/>
      <c r="D152" s="26"/>
      <c r="E152" s="26"/>
      <c r="F152" s="26"/>
      <c r="G152" s="26"/>
      <c r="H152" s="26"/>
      <c r="I152" s="26"/>
      <c r="J152" s="26"/>
      <c r="K152" s="10"/>
      <c r="L152" s="26"/>
      <c r="M152" s="26"/>
      <c r="N152" s="26"/>
      <c r="O152" s="10"/>
      <c r="P152" s="10"/>
      <c r="Q152" s="26"/>
      <c r="R152" s="26"/>
      <c r="S152" s="26"/>
      <c r="T152" s="26"/>
      <c r="U152" s="10"/>
      <c r="V152" s="27"/>
      <c r="W152" s="26"/>
      <c r="X152" s="26"/>
      <c r="Y152" s="26"/>
      <c r="Z152" s="10"/>
      <c r="AA152" s="28"/>
    </row>
    <row r="153" spans="2:27" ht="30" customHeight="1" thickBot="1" x14ac:dyDescent="0.25">
      <c r="B153" s="18">
        <v>143</v>
      </c>
      <c r="C153" s="25"/>
      <c r="D153" s="26"/>
      <c r="E153" s="26"/>
      <c r="F153" s="26"/>
      <c r="G153" s="26"/>
      <c r="H153" s="26"/>
      <c r="I153" s="26"/>
      <c r="J153" s="26"/>
      <c r="K153" s="10"/>
      <c r="L153" s="26"/>
      <c r="M153" s="26"/>
      <c r="N153" s="26"/>
      <c r="O153" s="10"/>
      <c r="P153" s="10"/>
      <c r="Q153" s="26"/>
      <c r="R153" s="26"/>
      <c r="S153" s="26"/>
      <c r="T153" s="26"/>
      <c r="U153" s="10"/>
      <c r="V153" s="27"/>
      <c r="W153" s="26"/>
      <c r="X153" s="26"/>
      <c r="Y153" s="26"/>
      <c r="Z153" s="10"/>
      <c r="AA153" s="28"/>
    </row>
    <row r="154" spans="2:27" ht="30" customHeight="1" thickBot="1" x14ac:dyDescent="0.25">
      <c r="B154" s="18">
        <v>144</v>
      </c>
      <c r="C154" s="25"/>
      <c r="D154" s="26"/>
      <c r="E154" s="26"/>
      <c r="F154" s="26"/>
      <c r="G154" s="26"/>
      <c r="H154" s="26"/>
      <c r="I154" s="26"/>
      <c r="J154" s="26"/>
      <c r="K154" s="10"/>
      <c r="L154" s="26"/>
      <c r="M154" s="26"/>
      <c r="N154" s="26"/>
      <c r="O154" s="10"/>
      <c r="P154" s="10"/>
      <c r="Q154" s="26"/>
      <c r="R154" s="26"/>
      <c r="S154" s="26"/>
      <c r="T154" s="26"/>
      <c r="U154" s="10"/>
      <c r="V154" s="27"/>
      <c r="W154" s="26"/>
      <c r="X154" s="26"/>
      <c r="Y154" s="26"/>
      <c r="Z154" s="10"/>
      <c r="AA154" s="28"/>
    </row>
    <row r="155" spans="2:27" ht="30" customHeight="1" thickBot="1" x14ac:dyDescent="0.25">
      <c r="B155" s="18">
        <v>145</v>
      </c>
      <c r="C155" s="25"/>
      <c r="D155" s="26"/>
      <c r="E155" s="26"/>
      <c r="F155" s="26"/>
      <c r="G155" s="26"/>
      <c r="H155" s="26"/>
      <c r="I155" s="26"/>
      <c r="J155" s="26"/>
      <c r="K155" s="10"/>
      <c r="L155" s="26"/>
      <c r="M155" s="26"/>
      <c r="N155" s="26"/>
      <c r="O155" s="10"/>
      <c r="P155" s="10"/>
      <c r="Q155" s="26"/>
      <c r="R155" s="26"/>
      <c r="S155" s="26"/>
      <c r="T155" s="26"/>
      <c r="U155" s="10"/>
      <c r="V155" s="27"/>
      <c r="W155" s="26"/>
      <c r="X155" s="26"/>
      <c r="Y155" s="26"/>
      <c r="Z155" s="10"/>
      <c r="AA155" s="28"/>
    </row>
    <row r="156" spans="2:27" ht="30" customHeight="1" thickBot="1" x14ac:dyDescent="0.25">
      <c r="B156" s="18">
        <v>146</v>
      </c>
      <c r="C156" s="25"/>
      <c r="D156" s="26"/>
      <c r="E156" s="26"/>
      <c r="F156" s="26"/>
      <c r="G156" s="26"/>
      <c r="H156" s="26"/>
      <c r="I156" s="26"/>
      <c r="J156" s="26"/>
      <c r="K156" s="10"/>
      <c r="L156" s="26"/>
      <c r="M156" s="26"/>
      <c r="N156" s="26"/>
      <c r="O156" s="10"/>
      <c r="P156" s="10"/>
      <c r="Q156" s="26"/>
      <c r="R156" s="26"/>
      <c r="S156" s="26"/>
      <c r="T156" s="26"/>
      <c r="U156" s="10"/>
      <c r="V156" s="27"/>
      <c r="W156" s="26"/>
      <c r="X156" s="26"/>
      <c r="Y156" s="26"/>
      <c r="Z156" s="10"/>
      <c r="AA156" s="28"/>
    </row>
    <row r="157" spans="2:27" ht="30" customHeight="1" thickBot="1" x14ac:dyDescent="0.25">
      <c r="B157" s="18">
        <v>147</v>
      </c>
      <c r="C157" s="25"/>
      <c r="D157" s="26"/>
      <c r="E157" s="26"/>
      <c r="F157" s="26"/>
      <c r="G157" s="26"/>
      <c r="H157" s="26"/>
      <c r="I157" s="26"/>
      <c r="J157" s="26"/>
      <c r="K157" s="10"/>
      <c r="L157" s="26"/>
      <c r="M157" s="26"/>
      <c r="N157" s="26"/>
      <c r="O157" s="10"/>
      <c r="P157" s="10"/>
      <c r="Q157" s="26"/>
      <c r="R157" s="26"/>
      <c r="S157" s="26"/>
      <c r="T157" s="26"/>
      <c r="U157" s="10"/>
      <c r="V157" s="27"/>
      <c r="W157" s="26"/>
      <c r="X157" s="26"/>
      <c r="Y157" s="26"/>
      <c r="Z157" s="10"/>
      <c r="AA157" s="28"/>
    </row>
    <row r="158" spans="2:27" ht="30" customHeight="1" thickBot="1" x14ac:dyDescent="0.25">
      <c r="B158" s="18">
        <v>148</v>
      </c>
      <c r="C158" s="25"/>
      <c r="D158" s="26"/>
      <c r="E158" s="26"/>
      <c r="F158" s="26"/>
      <c r="G158" s="26"/>
      <c r="H158" s="26"/>
      <c r="I158" s="26"/>
      <c r="J158" s="26"/>
      <c r="K158" s="10"/>
      <c r="L158" s="26"/>
      <c r="M158" s="26"/>
      <c r="N158" s="26"/>
      <c r="O158" s="10"/>
      <c r="P158" s="10"/>
      <c r="Q158" s="26"/>
      <c r="R158" s="26"/>
      <c r="S158" s="26"/>
      <c r="T158" s="26"/>
      <c r="U158" s="10"/>
      <c r="V158" s="27"/>
      <c r="W158" s="26"/>
      <c r="X158" s="26"/>
      <c r="Y158" s="26"/>
      <c r="Z158" s="10"/>
      <c r="AA158" s="28"/>
    </row>
    <row r="159" spans="2:27" ht="30" customHeight="1" thickBot="1" x14ac:dyDescent="0.25">
      <c r="B159" s="18">
        <v>149</v>
      </c>
      <c r="C159" s="25"/>
      <c r="D159" s="26"/>
      <c r="E159" s="26"/>
      <c r="F159" s="26"/>
      <c r="G159" s="26"/>
      <c r="H159" s="26"/>
      <c r="I159" s="26"/>
      <c r="J159" s="26"/>
      <c r="K159" s="10"/>
      <c r="L159" s="26"/>
      <c r="M159" s="26"/>
      <c r="N159" s="26"/>
      <c r="O159" s="10"/>
      <c r="P159" s="10"/>
      <c r="Q159" s="26"/>
      <c r="R159" s="26"/>
      <c r="S159" s="26"/>
      <c r="T159" s="26"/>
      <c r="U159" s="10"/>
      <c r="V159" s="27"/>
      <c r="W159" s="26"/>
      <c r="X159" s="26"/>
      <c r="Y159" s="26"/>
      <c r="Z159" s="10"/>
      <c r="AA159" s="28"/>
    </row>
    <row r="160" spans="2:27" ht="30" customHeight="1" thickBot="1" x14ac:dyDescent="0.25">
      <c r="B160" s="18">
        <v>150</v>
      </c>
      <c r="C160" s="25"/>
      <c r="D160" s="26"/>
      <c r="E160" s="26"/>
      <c r="F160" s="26"/>
      <c r="G160" s="26"/>
      <c r="H160" s="26"/>
      <c r="I160" s="26"/>
      <c r="J160" s="26"/>
      <c r="K160" s="10"/>
      <c r="L160" s="26"/>
      <c r="M160" s="26"/>
      <c r="N160" s="26"/>
      <c r="O160" s="10"/>
      <c r="P160" s="10"/>
      <c r="Q160" s="26"/>
      <c r="R160" s="26"/>
      <c r="S160" s="26"/>
      <c r="T160" s="26"/>
      <c r="U160" s="10"/>
      <c r="V160" s="27"/>
      <c r="W160" s="26"/>
      <c r="X160" s="26"/>
      <c r="Y160" s="26"/>
      <c r="Z160" s="10"/>
      <c r="AA160" s="28"/>
    </row>
    <row r="161" spans="3:27" hidden="1" x14ac:dyDescent="0.2">
      <c r="C161" s="25"/>
      <c r="D161" s="26"/>
      <c r="E161" s="26"/>
      <c r="F161" s="26"/>
      <c r="G161" s="26"/>
      <c r="H161" s="26"/>
      <c r="I161" s="26"/>
      <c r="J161" s="26"/>
      <c r="K161" s="10"/>
      <c r="L161" s="26"/>
      <c r="M161" s="26"/>
      <c r="N161" s="26"/>
      <c r="O161" s="10"/>
      <c r="P161" s="10"/>
      <c r="Q161" s="26"/>
      <c r="R161" s="26"/>
      <c r="S161" s="26"/>
      <c r="T161" s="26"/>
      <c r="U161" s="10"/>
      <c r="V161" s="27"/>
      <c r="W161" s="26"/>
      <c r="X161" s="26"/>
      <c r="Y161" s="26"/>
      <c r="Z161" s="10"/>
      <c r="AA161" s="28"/>
    </row>
    <row r="162" spans="3:27" hidden="1" x14ac:dyDescent="0.2">
      <c r="C162" s="25"/>
      <c r="D162" s="26"/>
      <c r="E162" s="26"/>
      <c r="F162" s="26"/>
      <c r="G162" s="26"/>
      <c r="H162" s="26"/>
      <c r="I162" s="26"/>
      <c r="J162" s="26"/>
      <c r="K162" s="10"/>
      <c r="L162" s="26"/>
      <c r="M162" s="26"/>
      <c r="N162" s="26"/>
      <c r="O162" s="10"/>
      <c r="P162" s="10"/>
      <c r="Q162" s="26"/>
      <c r="R162" s="26"/>
      <c r="S162" s="26"/>
      <c r="T162" s="26"/>
      <c r="U162" s="10"/>
      <c r="V162" s="27"/>
      <c r="W162" s="26"/>
      <c r="X162" s="26"/>
      <c r="Y162" s="26"/>
      <c r="Z162" s="10"/>
      <c r="AA162" s="28"/>
    </row>
    <row r="163" spans="3:27" hidden="1" x14ac:dyDescent="0.2">
      <c r="C163" s="25"/>
      <c r="D163" s="26"/>
      <c r="E163" s="26"/>
      <c r="F163" s="26"/>
      <c r="G163" s="26"/>
      <c r="H163" s="26"/>
      <c r="I163" s="26"/>
      <c r="J163" s="26"/>
      <c r="K163" s="10"/>
      <c r="L163" s="26"/>
      <c r="M163" s="26"/>
      <c r="N163" s="26"/>
      <c r="O163" s="10"/>
      <c r="P163" s="10"/>
      <c r="Q163" s="26"/>
      <c r="R163" s="26"/>
      <c r="S163" s="26"/>
      <c r="T163" s="26"/>
      <c r="U163" s="10"/>
      <c r="V163" s="27"/>
      <c r="W163" s="26"/>
      <c r="X163" s="26"/>
      <c r="Y163" s="26"/>
      <c r="Z163" s="10"/>
      <c r="AA163" s="28"/>
    </row>
    <row r="164" spans="3:27" hidden="1" x14ac:dyDescent="0.2">
      <c r="C164" s="25"/>
      <c r="D164" s="26"/>
      <c r="E164" s="26"/>
      <c r="F164" s="26"/>
      <c r="G164" s="26"/>
      <c r="H164" s="26"/>
      <c r="I164" s="26"/>
      <c r="J164" s="26"/>
      <c r="K164" s="10"/>
      <c r="L164" s="26"/>
      <c r="M164" s="26"/>
      <c r="N164" s="26"/>
      <c r="O164" s="10"/>
      <c r="P164" s="10"/>
      <c r="Q164" s="26"/>
      <c r="R164" s="26"/>
      <c r="S164" s="26"/>
      <c r="T164" s="26"/>
      <c r="U164" s="10"/>
      <c r="V164" s="27"/>
      <c r="W164" s="26"/>
      <c r="X164" s="26"/>
      <c r="Y164" s="26"/>
      <c r="Z164" s="10"/>
      <c r="AA164" s="28"/>
    </row>
    <row r="165" spans="3:27" hidden="1" x14ac:dyDescent="0.2">
      <c r="C165" s="25"/>
      <c r="D165" s="26"/>
      <c r="E165" s="26"/>
      <c r="F165" s="26"/>
      <c r="G165" s="26"/>
      <c r="H165" s="26"/>
      <c r="I165" s="26"/>
      <c r="J165" s="26"/>
      <c r="K165" s="10"/>
      <c r="L165" s="26"/>
      <c r="M165" s="26"/>
      <c r="N165" s="26"/>
      <c r="O165" s="10"/>
      <c r="P165" s="10"/>
      <c r="Q165" s="26"/>
      <c r="R165" s="26"/>
      <c r="S165" s="26"/>
      <c r="T165" s="26"/>
      <c r="U165" s="10"/>
      <c r="V165" s="27"/>
      <c r="W165" s="26"/>
      <c r="X165" s="26"/>
      <c r="Y165" s="26"/>
      <c r="Z165" s="10"/>
      <c r="AA165" s="28"/>
    </row>
    <row r="166" spans="3:27" hidden="1" x14ac:dyDescent="0.2">
      <c r="C166" s="25"/>
      <c r="D166" s="26"/>
      <c r="E166" s="26"/>
      <c r="F166" s="26"/>
      <c r="G166" s="26"/>
      <c r="H166" s="26"/>
      <c r="I166" s="26"/>
      <c r="J166" s="26"/>
      <c r="K166" s="10"/>
      <c r="L166" s="26"/>
      <c r="M166" s="26"/>
      <c r="N166" s="26"/>
      <c r="O166" s="10"/>
      <c r="P166" s="10"/>
      <c r="Q166" s="26"/>
      <c r="R166" s="26"/>
      <c r="S166" s="26"/>
      <c r="T166" s="26"/>
      <c r="U166" s="10"/>
      <c r="V166" s="27"/>
      <c r="W166" s="26"/>
      <c r="X166" s="26"/>
      <c r="Y166" s="26"/>
      <c r="Z166" s="10"/>
      <c r="AA166" s="28"/>
    </row>
    <row r="167" spans="3:27" hidden="1" x14ac:dyDescent="0.2">
      <c r="C167" s="25"/>
      <c r="D167" s="26"/>
      <c r="E167" s="26"/>
      <c r="F167" s="26"/>
      <c r="G167" s="26"/>
      <c r="H167" s="26"/>
      <c r="I167" s="26"/>
      <c r="J167" s="26"/>
      <c r="K167" s="10"/>
      <c r="L167" s="26"/>
      <c r="M167" s="26"/>
      <c r="N167" s="26"/>
      <c r="O167" s="10"/>
      <c r="P167" s="10"/>
      <c r="Q167" s="26"/>
      <c r="R167" s="26"/>
      <c r="S167" s="26"/>
      <c r="T167" s="26"/>
      <c r="U167" s="10"/>
      <c r="V167" s="27"/>
      <c r="W167" s="26"/>
      <c r="X167" s="26"/>
      <c r="Y167" s="26"/>
      <c r="Z167" s="10"/>
      <c r="AA167" s="28"/>
    </row>
    <row r="168" spans="3:27" hidden="1" x14ac:dyDescent="0.2">
      <c r="C168" s="25"/>
      <c r="D168" s="26"/>
      <c r="E168" s="26"/>
      <c r="F168" s="26"/>
      <c r="G168" s="26"/>
      <c r="H168" s="26"/>
      <c r="I168" s="26"/>
      <c r="J168" s="26"/>
      <c r="K168" s="10"/>
      <c r="L168" s="26"/>
      <c r="M168" s="26"/>
      <c r="N168" s="26"/>
      <c r="O168" s="10"/>
      <c r="P168" s="10"/>
      <c r="Q168" s="26"/>
      <c r="R168" s="26"/>
      <c r="S168" s="26"/>
      <c r="T168" s="26"/>
      <c r="U168" s="10"/>
      <c r="V168" s="27"/>
      <c r="W168" s="26"/>
      <c r="X168" s="26"/>
      <c r="Y168" s="26"/>
      <c r="Z168" s="10"/>
      <c r="AA168" s="28"/>
    </row>
    <row r="169" spans="3:27" hidden="1" x14ac:dyDescent="0.2">
      <c r="C169" s="25"/>
      <c r="D169" s="26"/>
      <c r="E169" s="26"/>
      <c r="F169" s="26"/>
      <c r="G169" s="26"/>
      <c r="H169" s="26"/>
      <c r="I169" s="26"/>
      <c r="J169" s="26"/>
      <c r="K169" s="10"/>
      <c r="L169" s="26"/>
      <c r="M169" s="26"/>
      <c r="N169" s="26"/>
      <c r="O169" s="10"/>
      <c r="P169" s="10"/>
      <c r="Q169" s="26"/>
      <c r="R169" s="26"/>
      <c r="S169" s="26"/>
      <c r="T169" s="26"/>
      <c r="U169" s="10"/>
      <c r="V169" s="27"/>
      <c r="W169" s="26"/>
      <c r="X169" s="26"/>
      <c r="Y169" s="26"/>
      <c r="Z169" s="10"/>
      <c r="AA169" s="28"/>
    </row>
    <row r="170" spans="3:27" hidden="1" x14ac:dyDescent="0.2">
      <c r="C170" s="25"/>
      <c r="D170" s="26"/>
      <c r="E170" s="26"/>
      <c r="F170" s="26"/>
      <c r="G170" s="26"/>
      <c r="H170" s="26"/>
      <c r="I170" s="26"/>
      <c r="J170" s="26"/>
      <c r="K170" s="10"/>
      <c r="L170" s="26"/>
      <c r="M170" s="26"/>
      <c r="N170" s="26"/>
      <c r="O170" s="10"/>
      <c r="P170" s="10"/>
      <c r="Q170" s="26"/>
      <c r="R170" s="26"/>
      <c r="S170" s="26"/>
      <c r="T170" s="26"/>
      <c r="U170" s="10"/>
      <c r="V170" s="27"/>
      <c r="W170" s="26"/>
      <c r="X170" s="26"/>
      <c r="Y170" s="26"/>
      <c r="Z170" s="10"/>
      <c r="AA170" s="28"/>
    </row>
    <row r="171" spans="3:27" hidden="1" x14ac:dyDescent="0.2">
      <c r="C171" s="25"/>
      <c r="D171" s="26"/>
      <c r="E171" s="26"/>
      <c r="F171" s="26"/>
      <c r="G171" s="26"/>
      <c r="H171" s="26"/>
      <c r="I171" s="26"/>
      <c r="J171" s="26"/>
      <c r="K171" s="10"/>
      <c r="L171" s="26"/>
      <c r="M171" s="26"/>
      <c r="N171" s="26"/>
      <c r="O171" s="10"/>
      <c r="P171" s="10"/>
      <c r="Q171" s="26"/>
      <c r="R171" s="26"/>
      <c r="S171" s="26"/>
      <c r="T171" s="26"/>
      <c r="U171" s="10"/>
      <c r="V171" s="27"/>
      <c r="W171" s="26"/>
      <c r="X171" s="26"/>
      <c r="Y171" s="26"/>
      <c r="Z171" s="10"/>
      <c r="AA171" s="28"/>
    </row>
    <row r="172" spans="3:27" hidden="1" x14ac:dyDescent="0.2">
      <c r="C172" s="25"/>
      <c r="D172" s="26"/>
      <c r="E172" s="26"/>
      <c r="F172" s="26"/>
      <c r="G172" s="26"/>
      <c r="H172" s="26"/>
      <c r="I172" s="26"/>
      <c r="J172" s="26"/>
      <c r="K172" s="10"/>
      <c r="L172" s="26"/>
      <c r="M172" s="26"/>
      <c r="N172" s="26"/>
      <c r="O172" s="10"/>
      <c r="P172" s="10"/>
      <c r="Q172" s="26"/>
      <c r="R172" s="26"/>
      <c r="S172" s="26"/>
      <c r="T172" s="26"/>
      <c r="U172" s="10"/>
      <c r="V172" s="27"/>
      <c r="W172" s="26"/>
      <c r="X172" s="26"/>
      <c r="Y172" s="26"/>
      <c r="Z172" s="10"/>
      <c r="AA172" s="28"/>
    </row>
    <row r="173" spans="3:27" hidden="1" x14ac:dyDescent="0.2">
      <c r="C173" s="25"/>
      <c r="D173" s="26"/>
      <c r="E173" s="26"/>
      <c r="F173" s="26"/>
      <c r="G173" s="26"/>
      <c r="H173" s="26"/>
      <c r="I173" s="26"/>
      <c r="J173" s="26"/>
      <c r="K173" s="10"/>
      <c r="L173" s="26"/>
      <c r="M173" s="26"/>
      <c r="N173" s="26"/>
      <c r="O173" s="10"/>
      <c r="P173" s="10"/>
      <c r="Q173" s="26"/>
      <c r="R173" s="26"/>
      <c r="S173" s="26"/>
      <c r="T173" s="26"/>
      <c r="U173" s="10"/>
      <c r="V173" s="27"/>
      <c r="W173" s="26"/>
      <c r="X173" s="26"/>
      <c r="Y173" s="26"/>
      <c r="Z173" s="10"/>
      <c r="AA173" s="28"/>
    </row>
    <row r="174" spans="3:27" hidden="1" x14ac:dyDescent="0.2">
      <c r="C174" s="25"/>
      <c r="D174" s="26"/>
      <c r="E174" s="26"/>
      <c r="F174" s="26"/>
      <c r="G174" s="26"/>
      <c r="H174" s="26"/>
      <c r="I174" s="26"/>
      <c r="J174" s="26"/>
      <c r="K174" s="10"/>
      <c r="L174" s="26"/>
      <c r="M174" s="26"/>
      <c r="N174" s="26"/>
      <c r="O174" s="10"/>
      <c r="P174" s="10"/>
      <c r="Q174" s="26"/>
      <c r="R174" s="26"/>
      <c r="S174" s="26"/>
      <c r="T174" s="26"/>
      <c r="U174" s="10"/>
      <c r="V174" s="27"/>
      <c r="W174" s="26"/>
      <c r="X174" s="26"/>
      <c r="Y174" s="26"/>
      <c r="Z174" s="10"/>
      <c r="AA174" s="28"/>
    </row>
    <row r="175" spans="3:27" hidden="1" x14ac:dyDescent="0.2">
      <c r="C175" s="25"/>
      <c r="D175" s="26"/>
      <c r="E175" s="26"/>
      <c r="F175" s="26"/>
      <c r="G175" s="26"/>
      <c r="H175" s="26"/>
      <c r="I175" s="26"/>
      <c r="J175" s="26"/>
      <c r="K175" s="10"/>
      <c r="L175" s="26"/>
      <c r="M175" s="26"/>
      <c r="N175" s="26"/>
      <c r="O175" s="10"/>
      <c r="P175" s="10"/>
      <c r="Q175" s="26"/>
      <c r="R175" s="26"/>
      <c r="S175" s="26"/>
      <c r="T175" s="26"/>
      <c r="U175" s="10"/>
      <c r="V175" s="27"/>
      <c r="W175" s="26"/>
      <c r="X175" s="26"/>
      <c r="Y175" s="26"/>
      <c r="Z175" s="10"/>
      <c r="AA175" s="28"/>
    </row>
    <row r="176" spans="3:27" hidden="1" x14ac:dyDescent="0.2">
      <c r="C176" s="25"/>
      <c r="D176" s="26"/>
      <c r="E176" s="26"/>
      <c r="F176" s="26"/>
      <c r="G176" s="26"/>
      <c r="H176" s="26"/>
      <c r="I176" s="26"/>
      <c r="J176" s="26"/>
      <c r="K176" s="10"/>
      <c r="L176" s="26"/>
      <c r="M176" s="26"/>
      <c r="N176" s="26"/>
      <c r="O176" s="10"/>
      <c r="P176" s="10"/>
      <c r="Q176" s="26"/>
      <c r="R176" s="26"/>
      <c r="S176" s="26"/>
      <c r="T176" s="26"/>
      <c r="U176" s="10"/>
      <c r="V176" s="27"/>
      <c r="W176" s="26"/>
      <c r="X176" s="26"/>
      <c r="Y176" s="26"/>
      <c r="Z176" s="10"/>
      <c r="AA176" s="28"/>
    </row>
    <row r="177" spans="3:27" hidden="1" x14ac:dyDescent="0.2">
      <c r="C177" s="25"/>
      <c r="D177" s="26"/>
      <c r="E177" s="26"/>
      <c r="F177" s="26"/>
      <c r="G177" s="26"/>
      <c r="H177" s="26"/>
      <c r="I177" s="26"/>
      <c r="J177" s="26"/>
      <c r="K177" s="10"/>
      <c r="L177" s="26"/>
      <c r="M177" s="26"/>
      <c r="N177" s="26"/>
      <c r="O177" s="10"/>
      <c r="P177" s="10"/>
      <c r="Q177" s="26"/>
      <c r="R177" s="26"/>
      <c r="S177" s="26"/>
      <c r="T177" s="26"/>
      <c r="U177" s="10"/>
      <c r="V177" s="27"/>
      <c r="W177" s="26"/>
      <c r="X177" s="26"/>
      <c r="Y177" s="26"/>
      <c r="Z177" s="10"/>
      <c r="AA177" s="28"/>
    </row>
    <row r="178" spans="3:27" hidden="1" x14ac:dyDescent="0.2">
      <c r="C178" s="25"/>
      <c r="D178" s="26"/>
      <c r="E178" s="26"/>
      <c r="F178" s="26"/>
      <c r="G178" s="26"/>
      <c r="H178" s="26"/>
      <c r="I178" s="26"/>
      <c r="J178" s="26"/>
      <c r="K178" s="10"/>
      <c r="L178" s="26"/>
      <c r="M178" s="26"/>
      <c r="N178" s="26"/>
      <c r="O178" s="10"/>
      <c r="P178" s="10"/>
      <c r="Q178" s="26"/>
      <c r="R178" s="26"/>
      <c r="S178" s="26"/>
      <c r="T178" s="26"/>
      <c r="U178" s="10"/>
      <c r="V178" s="27"/>
      <c r="W178" s="26"/>
      <c r="X178" s="26"/>
      <c r="Y178" s="26"/>
      <c r="Z178" s="10"/>
      <c r="AA178" s="28"/>
    </row>
    <row r="179" spans="3:27" hidden="1" x14ac:dyDescent="0.2">
      <c r="C179" s="25"/>
      <c r="D179" s="26"/>
      <c r="E179" s="26"/>
      <c r="F179" s="26"/>
      <c r="G179" s="26"/>
      <c r="H179" s="26"/>
      <c r="I179" s="26"/>
      <c r="J179" s="26"/>
      <c r="K179" s="10"/>
      <c r="L179" s="26"/>
      <c r="M179" s="26"/>
      <c r="N179" s="26"/>
      <c r="O179" s="10"/>
      <c r="P179" s="10"/>
      <c r="Q179" s="26"/>
      <c r="R179" s="26"/>
      <c r="S179" s="26"/>
      <c r="T179" s="26"/>
      <c r="U179" s="10"/>
      <c r="V179" s="27"/>
      <c r="W179" s="26"/>
      <c r="X179" s="26"/>
      <c r="Y179" s="26"/>
      <c r="Z179" s="10"/>
      <c r="AA179" s="28"/>
    </row>
    <row r="180" spans="3:27" hidden="1" x14ac:dyDescent="0.2">
      <c r="C180" s="25"/>
      <c r="D180" s="26"/>
      <c r="E180" s="26"/>
      <c r="F180" s="26"/>
      <c r="G180" s="26"/>
      <c r="H180" s="26"/>
      <c r="I180" s="26"/>
      <c r="J180" s="26"/>
      <c r="K180" s="10"/>
      <c r="L180" s="26"/>
      <c r="M180" s="26"/>
      <c r="N180" s="26"/>
      <c r="O180" s="10"/>
      <c r="P180" s="10"/>
      <c r="Q180" s="26"/>
      <c r="R180" s="26"/>
      <c r="S180" s="26"/>
      <c r="T180" s="26"/>
      <c r="U180" s="10"/>
      <c r="V180" s="27"/>
      <c r="W180" s="26"/>
      <c r="X180" s="26"/>
      <c r="Y180" s="26"/>
      <c r="Z180" s="10"/>
      <c r="AA180" s="28"/>
    </row>
    <row r="181" spans="3:27" hidden="1" x14ac:dyDescent="0.2">
      <c r="C181" s="25"/>
      <c r="D181" s="26"/>
      <c r="E181" s="26"/>
      <c r="F181" s="26"/>
      <c r="G181" s="26"/>
      <c r="H181" s="26"/>
      <c r="I181" s="26"/>
      <c r="J181" s="26"/>
      <c r="K181" s="10"/>
      <c r="L181" s="26"/>
      <c r="M181" s="26"/>
      <c r="N181" s="26"/>
      <c r="O181" s="10"/>
      <c r="P181" s="10"/>
      <c r="Q181" s="26"/>
      <c r="R181" s="26"/>
      <c r="S181" s="26"/>
      <c r="T181" s="26"/>
      <c r="U181" s="10"/>
      <c r="V181" s="27"/>
      <c r="W181" s="26"/>
      <c r="X181" s="26"/>
      <c r="Y181" s="26"/>
      <c r="Z181" s="10"/>
      <c r="AA181" s="28"/>
    </row>
    <row r="182" spans="3:27" hidden="1" x14ac:dyDescent="0.2">
      <c r="C182" s="25"/>
      <c r="D182" s="26"/>
      <c r="E182" s="26"/>
      <c r="F182" s="26"/>
      <c r="G182" s="26"/>
      <c r="H182" s="26"/>
      <c r="I182" s="26"/>
      <c r="J182" s="26"/>
      <c r="K182" s="10"/>
      <c r="L182" s="26"/>
      <c r="M182" s="26"/>
      <c r="N182" s="26"/>
      <c r="O182" s="10"/>
      <c r="P182" s="10"/>
      <c r="Q182" s="26"/>
      <c r="R182" s="26"/>
      <c r="S182" s="26"/>
      <c r="T182" s="26"/>
      <c r="U182" s="10"/>
      <c r="V182" s="27"/>
      <c r="W182" s="26"/>
      <c r="X182" s="26"/>
      <c r="Y182" s="26"/>
      <c r="Z182" s="10"/>
      <c r="AA182" s="28"/>
    </row>
    <row r="183" spans="3:27" hidden="1" x14ac:dyDescent="0.2">
      <c r="C183" s="25"/>
      <c r="D183" s="26"/>
      <c r="E183" s="26"/>
      <c r="F183" s="26"/>
      <c r="G183" s="26"/>
      <c r="H183" s="26"/>
      <c r="I183" s="26"/>
      <c r="J183" s="26"/>
      <c r="K183" s="10"/>
      <c r="L183" s="26"/>
      <c r="M183" s="26"/>
      <c r="N183" s="26"/>
      <c r="O183" s="10"/>
      <c r="P183" s="10"/>
      <c r="Q183" s="26"/>
      <c r="R183" s="26"/>
      <c r="S183" s="26"/>
      <c r="T183" s="26"/>
      <c r="U183" s="10"/>
      <c r="V183" s="27"/>
      <c r="W183" s="26"/>
      <c r="X183" s="26"/>
      <c r="Y183" s="26"/>
      <c r="Z183" s="10"/>
      <c r="AA183" s="28"/>
    </row>
    <row r="184" spans="3:27" hidden="1" x14ac:dyDescent="0.2">
      <c r="C184" s="25"/>
      <c r="D184" s="26"/>
      <c r="E184" s="26"/>
      <c r="F184" s="26"/>
      <c r="G184" s="26"/>
      <c r="H184" s="26"/>
      <c r="I184" s="26"/>
      <c r="J184" s="26"/>
      <c r="K184" s="10"/>
      <c r="L184" s="26"/>
      <c r="M184" s="26"/>
      <c r="N184" s="26"/>
      <c r="O184" s="10"/>
      <c r="P184" s="10"/>
      <c r="Q184" s="26"/>
      <c r="R184" s="26"/>
      <c r="S184" s="26"/>
      <c r="T184" s="26"/>
      <c r="U184" s="10"/>
      <c r="V184" s="27"/>
      <c r="W184" s="26"/>
      <c r="X184" s="26"/>
      <c r="Y184" s="26"/>
      <c r="Z184" s="10"/>
      <c r="AA184" s="28"/>
    </row>
    <row r="185" spans="3:27" hidden="1" x14ac:dyDescent="0.2">
      <c r="C185" s="25"/>
      <c r="D185" s="26"/>
      <c r="E185" s="26"/>
      <c r="F185" s="26"/>
      <c r="G185" s="26"/>
      <c r="H185" s="26"/>
      <c r="I185" s="26"/>
      <c r="J185" s="26"/>
      <c r="K185" s="10"/>
      <c r="L185" s="26"/>
      <c r="M185" s="26"/>
      <c r="N185" s="26"/>
      <c r="O185" s="10"/>
      <c r="P185" s="10"/>
      <c r="Q185" s="26"/>
      <c r="R185" s="26"/>
      <c r="S185" s="26"/>
      <c r="T185" s="26"/>
      <c r="U185" s="10"/>
      <c r="V185" s="27"/>
      <c r="W185" s="26"/>
      <c r="X185" s="26"/>
      <c r="Y185" s="26"/>
      <c r="Z185" s="10"/>
      <c r="AA185" s="28"/>
    </row>
    <row r="186" spans="3:27" hidden="1" x14ac:dyDescent="0.2">
      <c r="C186" s="25"/>
      <c r="D186" s="26"/>
      <c r="E186" s="26"/>
      <c r="F186" s="26"/>
      <c r="G186" s="26"/>
      <c r="H186" s="26"/>
      <c r="I186" s="26"/>
      <c r="J186" s="26"/>
      <c r="K186" s="10"/>
      <c r="L186" s="26"/>
      <c r="M186" s="26"/>
      <c r="N186" s="26"/>
      <c r="O186" s="10"/>
      <c r="P186" s="10"/>
      <c r="Q186" s="26"/>
      <c r="R186" s="26"/>
      <c r="S186" s="26"/>
      <c r="T186" s="26"/>
      <c r="U186" s="10"/>
      <c r="V186" s="27"/>
      <c r="W186" s="26"/>
      <c r="X186" s="26"/>
      <c r="Y186" s="26"/>
      <c r="Z186" s="10"/>
      <c r="AA186" s="28"/>
    </row>
    <row r="187" spans="3:27" hidden="1" x14ac:dyDescent="0.2">
      <c r="C187" s="25"/>
      <c r="D187" s="26"/>
      <c r="E187" s="26"/>
      <c r="F187" s="26"/>
      <c r="G187" s="26"/>
      <c r="H187" s="26"/>
      <c r="I187" s="26"/>
      <c r="J187" s="26"/>
      <c r="K187" s="10"/>
      <c r="L187" s="26"/>
      <c r="M187" s="26"/>
      <c r="N187" s="26"/>
      <c r="O187" s="10"/>
      <c r="P187" s="10"/>
      <c r="Q187" s="26"/>
      <c r="R187" s="26"/>
      <c r="S187" s="26"/>
      <c r="T187" s="26"/>
      <c r="U187" s="10"/>
      <c r="V187" s="27"/>
      <c r="W187" s="26"/>
      <c r="X187" s="26"/>
      <c r="Y187" s="26"/>
      <c r="Z187" s="10"/>
      <c r="AA187" s="28"/>
    </row>
    <row r="188" spans="3:27" hidden="1" x14ac:dyDescent="0.2">
      <c r="C188" s="25"/>
      <c r="D188" s="26"/>
      <c r="E188" s="26"/>
      <c r="F188" s="26"/>
      <c r="G188" s="26"/>
      <c r="H188" s="26"/>
      <c r="I188" s="26"/>
      <c r="J188" s="26"/>
      <c r="K188" s="10"/>
      <c r="L188" s="26"/>
      <c r="M188" s="26"/>
      <c r="N188" s="26"/>
      <c r="O188" s="10"/>
      <c r="P188" s="10"/>
      <c r="Q188" s="26"/>
      <c r="R188" s="26"/>
      <c r="S188" s="26"/>
      <c r="T188" s="26"/>
      <c r="U188" s="10"/>
      <c r="V188" s="27"/>
      <c r="W188" s="26"/>
      <c r="X188" s="26"/>
      <c r="Y188" s="26"/>
      <c r="Z188" s="10"/>
      <c r="AA188" s="28"/>
    </row>
    <row r="189" spans="3:27" hidden="1" x14ac:dyDescent="0.2">
      <c r="C189" s="25"/>
      <c r="D189" s="26"/>
      <c r="E189" s="26"/>
      <c r="F189" s="26"/>
      <c r="G189" s="26"/>
      <c r="H189" s="26"/>
      <c r="I189" s="26"/>
      <c r="J189" s="26"/>
      <c r="K189" s="10"/>
      <c r="L189" s="26"/>
      <c r="M189" s="26"/>
      <c r="N189" s="26"/>
      <c r="O189" s="10"/>
      <c r="P189" s="10"/>
      <c r="Q189" s="26"/>
      <c r="R189" s="26"/>
      <c r="S189" s="26"/>
      <c r="T189" s="26"/>
      <c r="U189" s="10"/>
      <c r="V189" s="27"/>
      <c r="W189" s="26"/>
      <c r="X189" s="26"/>
      <c r="Y189" s="26"/>
      <c r="Z189" s="10"/>
      <c r="AA189" s="28"/>
    </row>
    <row r="190" spans="3:27" hidden="1" x14ac:dyDescent="0.2">
      <c r="C190" s="25"/>
      <c r="D190" s="26"/>
      <c r="E190" s="26"/>
      <c r="F190" s="26"/>
      <c r="G190" s="26"/>
      <c r="H190" s="26"/>
      <c r="I190" s="26"/>
      <c r="J190" s="26"/>
      <c r="K190" s="10"/>
      <c r="L190" s="26"/>
      <c r="M190" s="26"/>
      <c r="N190" s="26"/>
      <c r="O190" s="10"/>
      <c r="P190" s="10"/>
      <c r="Q190" s="26"/>
      <c r="R190" s="26"/>
      <c r="S190" s="26"/>
      <c r="T190" s="26"/>
      <c r="U190" s="10"/>
      <c r="V190" s="27"/>
      <c r="W190" s="26"/>
      <c r="X190" s="26"/>
      <c r="Y190" s="26"/>
      <c r="Z190" s="10"/>
      <c r="AA190" s="28"/>
    </row>
    <row r="191" spans="3:27" hidden="1" x14ac:dyDescent="0.2">
      <c r="C191" s="25"/>
      <c r="D191" s="26"/>
      <c r="E191" s="26"/>
      <c r="F191" s="26"/>
      <c r="G191" s="26"/>
      <c r="H191" s="26"/>
      <c r="I191" s="26"/>
      <c r="J191" s="26"/>
      <c r="K191" s="10"/>
      <c r="L191" s="26"/>
      <c r="M191" s="26"/>
      <c r="N191" s="26"/>
      <c r="O191" s="10"/>
      <c r="P191" s="10"/>
      <c r="Q191" s="26"/>
      <c r="R191" s="26"/>
      <c r="S191" s="26"/>
      <c r="T191" s="26"/>
      <c r="U191" s="10"/>
      <c r="V191" s="27"/>
      <c r="W191" s="26"/>
      <c r="X191" s="26"/>
      <c r="Y191" s="26"/>
      <c r="Z191" s="10"/>
      <c r="AA191" s="28"/>
    </row>
    <row r="192" spans="3:27" hidden="1" x14ac:dyDescent="0.2">
      <c r="C192" s="25"/>
      <c r="D192" s="26"/>
      <c r="E192" s="26"/>
      <c r="F192" s="26"/>
      <c r="G192" s="26"/>
      <c r="H192" s="26"/>
      <c r="I192" s="26"/>
      <c r="J192" s="26"/>
      <c r="K192" s="10"/>
      <c r="L192" s="26"/>
      <c r="M192" s="26"/>
      <c r="N192" s="26"/>
      <c r="O192" s="10"/>
      <c r="P192" s="10"/>
      <c r="Q192" s="26"/>
      <c r="R192" s="26"/>
      <c r="S192" s="26"/>
      <c r="T192" s="26"/>
      <c r="U192" s="10"/>
      <c r="V192" s="27"/>
      <c r="W192" s="26"/>
      <c r="X192" s="26"/>
      <c r="Y192" s="26"/>
      <c r="Z192" s="10"/>
      <c r="AA192" s="28"/>
    </row>
    <row r="193" spans="3:27" hidden="1" x14ac:dyDescent="0.2">
      <c r="C193" s="25"/>
      <c r="D193" s="26"/>
      <c r="E193" s="26"/>
      <c r="F193" s="26"/>
      <c r="G193" s="26"/>
      <c r="H193" s="26"/>
      <c r="I193" s="26"/>
      <c r="J193" s="26"/>
      <c r="K193" s="10"/>
      <c r="L193" s="26"/>
      <c r="M193" s="26"/>
      <c r="N193" s="26"/>
      <c r="O193" s="10"/>
      <c r="P193" s="10"/>
      <c r="Q193" s="26"/>
      <c r="R193" s="26"/>
      <c r="S193" s="26"/>
      <c r="T193" s="26"/>
      <c r="U193" s="10"/>
      <c r="V193" s="27"/>
      <c r="W193" s="26"/>
      <c r="X193" s="26"/>
      <c r="Y193" s="26"/>
      <c r="Z193" s="10"/>
      <c r="AA193" s="28"/>
    </row>
    <row r="194" spans="3:27" hidden="1" x14ac:dyDescent="0.2">
      <c r="C194" s="25"/>
      <c r="D194" s="26"/>
      <c r="E194" s="26"/>
      <c r="F194" s="26"/>
      <c r="G194" s="26"/>
      <c r="H194" s="26"/>
      <c r="I194" s="26"/>
      <c r="J194" s="26"/>
      <c r="K194" s="10"/>
      <c r="L194" s="26"/>
      <c r="M194" s="26"/>
      <c r="N194" s="26"/>
      <c r="O194" s="10"/>
      <c r="P194" s="10"/>
      <c r="Q194" s="26"/>
      <c r="R194" s="26"/>
      <c r="S194" s="26"/>
      <c r="T194" s="26"/>
      <c r="U194" s="10"/>
      <c r="V194" s="27"/>
      <c r="W194" s="26"/>
      <c r="X194" s="26"/>
      <c r="Y194" s="26"/>
      <c r="Z194" s="10"/>
      <c r="AA194" s="28"/>
    </row>
    <row r="195" spans="3:27" hidden="1" x14ac:dyDescent="0.2">
      <c r="C195" s="25"/>
      <c r="D195" s="26"/>
      <c r="E195" s="26"/>
      <c r="F195" s="26"/>
      <c r="G195" s="26"/>
      <c r="H195" s="26"/>
      <c r="I195" s="26"/>
      <c r="J195" s="26"/>
      <c r="K195" s="10"/>
      <c r="L195" s="26"/>
      <c r="M195" s="26"/>
      <c r="N195" s="26"/>
      <c r="O195" s="10"/>
      <c r="P195" s="10"/>
      <c r="Q195" s="26"/>
      <c r="R195" s="26"/>
      <c r="S195" s="26"/>
      <c r="T195" s="26"/>
      <c r="U195" s="10"/>
      <c r="V195" s="27"/>
      <c r="W195" s="26"/>
      <c r="X195" s="26"/>
      <c r="Y195" s="26"/>
      <c r="Z195" s="10"/>
      <c r="AA195" s="28"/>
    </row>
    <row r="196" spans="3:27" hidden="1" x14ac:dyDescent="0.2">
      <c r="C196" s="25"/>
      <c r="D196" s="26"/>
      <c r="E196" s="26"/>
      <c r="F196" s="26"/>
      <c r="G196" s="26"/>
      <c r="H196" s="26"/>
      <c r="I196" s="26"/>
      <c r="J196" s="26"/>
      <c r="K196" s="10"/>
      <c r="L196" s="26"/>
      <c r="M196" s="26"/>
      <c r="N196" s="26"/>
      <c r="O196" s="10"/>
      <c r="P196" s="10"/>
      <c r="Q196" s="26"/>
      <c r="R196" s="26"/>
      <c r="S196" s="26"/>
      <c r="T196" s="26"/>
      <c r="U196" s="10"/>
      <c r="V196" s="27"/>
      <c r="W196" s="26"/>
      <c r="X196" s="26"/>
      <c r="Y196" s="26"/>
      <c r="Z196" s="10"/>
      <c r="AA196" s="28"/>
    </row>
    <row r="197" spans="3:27" hidden="1" x14ac:dyDescent="0.2">
      <c r="C197" s="25"/>
      <c r="D197" s="26"/>
      <c r="E197" s="26"/>
      <c r="F197" s="26"/>
      <c r="G197" s="26"/>
      <c r="H197" s="26"/>
      <c r="I197" s="26"/>
      <c r="J197" s="26"/>
      <c r="K197" s="10"/>
      <c r="L197" s="26"/>
      <c r="M197" s="26"/>
      <c r="N197" s="26"/>
      <c r="O197" s="10"/>
      <c r="P197" s="10"/>
      <c r="Q197" s="26"/>
      <c r="R197" s="26"/>
      <c r="S197" s="26"/>
      <c r="T197" s="26"/>
      <c r="U197" s="10"/>
      <c r="V197" s="27"/>
      <c r="W197" s="26"/>
      <c r="X197" s="26"/>
      <c r="Y197" s="26"/>
      <c r="Z197" s="10"/>
      <c r="AA197" s="28"/>
    </row>
    <row r="198" spans="3:27" hidden="1" x14ac:dyDescent="0.2">
      <c r="C198" s="25"/>
      <c r="D198" s="26"/>
      <c r="E198" s="26"/>
      <c r="F198" s="26"/>
      <c r="G198" s="26"/>
      <c r="H198" s="26"/>
      <c r="I198" s="26"/>
      <c r="J198" s="26"/>
      <c r="K198" s="10"/>
      <c r="L198" s="26"/>
      <c r="M198" s="26"/>
      <c r="N198" s="26"/>
      <c r="O198" s="10"/>
      <c r="P198" s="10"/>
      <c r="Q198" s="26"/>
      <c r="R198" s="26"/>
      <c r="S198" s="26"/>
      <c r="T198" s="26"/>
      <c r="U198" s="10"/>
      <c r="V198" s="27"/>
      <c r="W198" s="26"/>
      <c r="X198" s="26"/>
      <c r="Y198" s="26"/>
      <c r="Z198" s="10"/>
      <c r="AA198" s="28"/>
    </row>
    <row r="199" spans="3:27" hidden="1" x14ac:dyDescent="0.2">
      <c r="C199" s="25"/>
      <c r="D199" s="26"/>
      <c r="E199" s="26"/>
      <c r="F199" s="26"/>
      <c r="G199" s="26"/>
      <c r="H199" s="26"/>
      <c r="I199" s="26"/>
      <c r="J199" s="26"/>
      <c r="K199" s="10"/>
      <c r="L199" s="26"/>
      <c r="M199" s="26"/>
      <c r="N199" s="26"/>
      <c r="O199" s="10"/>
      <c r="P199" s="10"/>
      <c r="Q199" s="26"/>
      <c r="R199" s="26"/>
      <c r="S199" s="26"/>
      <c r="T199" s="26"/>
      <c r="U199" s="10"/>
      <c r="V199" s="27"/>
      <c r="W199" s="26"/>
      <c r="X199" s="26"/>
      <c r="Y199" s="26"/>
      <c r="Z199" s="10"/>
      <c r="AA199" s="28"/>
    </row>
    <row r="200" spans="3:27" hidden="1" x14ac:dyDescent="0.2">
      <c r="C200" s="25"/>
      <c r="D200" s="26"/>
      <c r="E200" s="26"/>
      <c r="F200" s="26"/>
      <c r="G200" s="26"/>
      <c r="H200" s="26"/>
      <c r="I200" s="26"/>
      <c r="J200" s="26"/>
      <c r="K200" s="10"/>
      <c r="L200" s="26"/>
      <c r="M200" s="26"/>
      <c r="N200" s="26"/>
      <c r="O200" s="10"/>
      <c r="P200" s="10"/>
      <c r="Q200" s="26"/>
      <c r="R200" s="26"/>
      <c r="S200" s="26"/>
      <c r="T200" s="26"/>
      <c r="U200" s="10"/>
      <c r="V200" s="27"/>
      <c r="W200" s="26"/>
      <c r="X200" s="26"/>
      <c r="Y200" s="26"/>
      <c r="Z200" s="10"/>
      <c r="AA200" s="28"/>
    </row>
    <row r="201" spans="3:27" hidden="1" x14ac:dyDescent="0.2">
      <c r="C201" s="25"/>
      <c r="D201" s="26"/>
      <c r="E201" s="26"/>
      <c r="F201" s="26"/>
      <c r="G201" s="26"/>
      <c r="H201" s="26"/>
      <c r="I201" s="26"/>
      <c r="J201" s="26"/>
      <c r="K201" s="10"/>
      <c r="L201" s="26"/>
      <c r="M201" s="26"/>
      <c r="N201" s="26"/>
      <c r="O201" s="10"/>
      <c r="P201" s="10"/>
      <c r="Q201" s="26"/>
      <c r="R201" s="26"/>
      <c r="S201" s="26"/>
      <c r="T201" s="26"/>
      <c r="U201" s="10"/>
      <c r="V201" s="27"/>
      <c r="W201" s="26"/>
      <c r="X201" s="26"/>
      <c r="Y201" s="26"/>
      <c r="Z201" s="10"/>
      <c r="AA201" s="28"/>
    </row>
    <row r="202" spans="3:27" hidden="1" x14ac:dyDescent="0.2">
      <c r="C202" s="25"/>
      <c r="D202" s="26"/>
      <c r="E202" s="26"/>
      <c r="F202" s="26"/>
      <c r="G202" s="26"/>
      <c r="H202" s="26"/>
      <c r="I202" s="26"/>
      <c r="J202" s="26"/>
      <c r="K202" s="10"/>
      <c r="L202" s="26"/>
      <c r="M202" s="26"/>
      <c r="N202" s="26"/>
      <c r="O202" s="10"/>
      <c r="P202" s="10"/>
      <c r="Q202" s="26"/>
      <c r="R202" s="26"/>
      <c r="S202" s="26"/>
      <c r="T202" s="26"/>
      <c r="U202" s="10"/>
      <c r="V202" s="27"/>
      <c r="W202" s="26"/>
      <c r="X202" s="26"/>
      <c r="Y202" s="26"/>
      <c r="Z202" s="10"/>
      <c r="AA202" s="28"/>
    </row>
    <row r="203" spans="3:27" hidden="1" x14ac:dyDescent="0.2">
      <c r="C203" s="25"/>
      <c r="D203" s="26"/>
      <c r="E203" s="26"/>
      <c r="F203" s="26"/>
      <c r="G203" s="26"/>
      <c r="H203" s="26"/>
      <c r="I203" s="26"/>
      <c r="J203" s="26"/>
      <c r="K203" s="10"/>
      <c r="L203" s="26"/>
      <c r="M203" s="26"/>
      <c r="N203" s="26"/>
      <c r="O203" s="10"/>
      <c r="P203" s="10"/>
      <c r="Q203" s="26"/>
      <c r="R203" s="26"/>
      <c r="S203" s="26"/>
      <c r="T203" s="26"/>
      <c r="U203" s="10"/>
      <c r="V203" s="27"/>
      <c r="W203" s="26"/>
      <c r="X203" s="26"/>
      <c r="Y203" s="26"/>
      <c r="Z203" s="10"/>
      <c r="AA203" s="28"/>
    </row>
    <row r="204" spans="3:27" hidden="1" x14ac:dyDescent="0.2">
      <c r="C204" s="25"/>
      <c r="D204" s="26"/>
      <c r="E204" s="26"/>
      <c r="F204" s="26"/>
      <c r="G204" s="26"/>
      <c r="H204" s="26"/>
      <c r="I204" s="26"/>
      <c r="J204" s="26"/>
      <c r="K204" s="10"/>
      <c r="L204" s="26"/>
      <c r="M204" s="26"/>
      <c r="N204" s="26"/>
      <c r="O204" s="10"/>
      <c r="P204" s="10"/>
      <c r="Q204" s="26"/>
      <c r="R204" s="26"/>
      <c r="S204" s="26"/>
      <c r="T204" s="26"/>
      <c r="U204" s="10"/>
      <c r="V204" s="27"/>
      <c r="W204" s="26"/>
      <c r="X204" s="26"/>
      <c r="Y204" s="26"/>
      <c r="Z204" s="10"/>
      <c r="AA204" s="28"/>
    </row>
    <row r="205" spans="3:27" hidden="1" x14ac:dyDescent="0.2">
      <c r="C205" s="25"/>
      <c r="D205" s="26"/>
      <c r="E205" s="26"/>
      <c r="F205" s="26"/>
      <c r="G205" s="26"/>
      <c r="H205" s="26"/>
      <c r="I205" s="26"/>
      <c r="J205" s="26"/>
      <c r="K205" s="10"/>
      <c r="L205" s="26"/>
      <c r="M205" s="26"/>
      <c r="N205" s="26"/>
      <c r="O205" s="10"/>
      <c r="P205" s="10"/>
      <c r="Q205" s="26"/>
      <c r="R205" s="26"/>
      <c r="S205" s="26"/>
      <c r="T205" s="26"/>
      <c r="U205" s="10"/>
      <c r="V205" s="27"/>
      <c r="W205" s="26"/>
      <c r="X205" s="26"/>
      <c r="Y205" s="26"/>
      <c r="Z205" s="10"/>
      <c r="AA205" s="28"/>
    </row>
    <row r="206" spans="3:27" hidden="1" x14ac:dyDescent="0.2">
      <c r="C206" s="25"/>
      <c r="D206" s="26"/>
      <c r="E206" s="26"/>
      <c r="F206" s="26"/>
      <c r="G206" s="26"/>
      <c r="H206" s="26"/>
      <c r="I206" s="26"/>
      <c r="J206" s="26"/>
      <c r="K206" s="10"/>
      <c r="L206" s="26"/>
      <c r="M206" s="26"/>
      <c r="N206" s="26"/>
      <c r="O206" s="10"/>
      <c r="P206" s="10"/>
      <c r="Q206" s="26"/>
      <c r="R206" s="26"/>
      <c r="S206" s="26"/>
      <c r="T206" s="26"/>
      <c r="U206" s="10"/>
      <c r="V206" s="27"/>
      <c r="W206" s="26"/>
      <c r="X206" s="26"/>
      <c r="Y206" s="26"/>
      <c r="Z206" s="10"/>
      <c r="AA206" s="28"/>
    </row>
    <row r="207" spans="3:27" hidden="1" x14ac:dyDescent="0.2">
      <c r="C207" s="25"/>
      <c r="D207" s="26"/>
      <c r="E207" s="26"/>
      <c r="F207" s="26"/>
      <c r="G207" s="26"/>
      <c r="H207" s="26"/>
      <c r="I207" s="26"/>
      <c r="J207" s="26"/>
      <c r="K207" s="10"/>
      <c r="L207" s="26"/>
      <c r="M207" s="26"/>
      <c r="N207" s="26"/>
      <c r="O207" s="10"/>
      <c r="P207" s="10"/>
      <c r="Q207" s="26"/>
      <c r="R207" s="26"/>
      <c r="S207" s="26"/>
      <c r="T207" s="26"/>
      <c r="U207" s="10"/>
      <c r="V207" s="27"/>
      <c r="W207" s="26"/>
      <c r="X207" s="26"/>
      <c r="Y207" s="26"/>
      <c r="Z207" s="10"/>
      <c r="AA207" s="28"/>
    </row>
    <row r="208" spans="3:27" hidden="1" x14ac:dyDescent="0.2">
      <c r="C208" s="25"/>
      <c r="D208" s="26"/>
      <c r="E208" s="26"/>
      <c r="F208" s="26"/>
      <c r="G208" s="26"/>
      <c r="H208" s="26"/>
      <c r="I208" s="26"/>
      <c r="J208" s="26"/>
      <c r="K208" s="10"/>
      <c r="L208" s="26"/>
      <c r="M208" s="26"/>
      <c r="N208" s="26"/>
      <c r="O208" s="10"/>
      <c r="P208" s="10"/>
      <c r="Q208" s="26"/>
      <c r="R208" s="26"/>
      <c r="S208" s="26"/>
      <c r="T208" s="26"/>
      <c r="U208" s="10"/>
      <c r="V208" s="27"/>
      <c r="W208" s="26"/>
      <c r="X208" s="26"/>
      <c r="Y208" s="26"/>
      <c r="Z208" s="10"/>
      <c r="AA208" s="28"/>
    </row>
    <row r="209" spans="3:27" hidden="1" x14ac:dyDescent="0.2">
      <c r="C209" s="25"/>
      <c r="D209" s="26"/>
      <c r="E209" s="26"/>
      <c r="F209" s="26"/>
      <c r="G209" s="26"/>
      <c r="H209" s="26"/>
      <c r="I209" s="26"/>
      <c r="J209" s="26"/>
      <c r="K209" s="10"/>
      <c r="L209" s="26"/>
      <c r="M209" s="26"/>
      <c r="N209" s="26"/>
      <c r="O209" s="10"/>
      <c r="P209" s="10"/>
      <c r="Q209" s="26"/>
      <c r="R209" s="26"/>
      <c r="S209" s="26"/>
      <c r="T209" s="26"/>
      <c r="U209" s="10"/>
      <c r="V209" s="27"/>
      <c r="W209" s="26"/>
      <c r="X209" s="26"/>
      <c r="Y209" s="26"/>
      <c r="Z209" s="10"/>
      <c r="AA209" s="28"/>
    </row>
    <row r="210" spans="3:27" hidden="1" x14ac:dyDescent="0.2">
      <c r="C210" s="25"/>
      <c r="D210" s="26"/>
      <c r="E210" s="26"/>
      <c r="F210" s="26"/>
      <c r="G210" s="26"/>
      <c r="H210" s="26"/>
      <c r="I210" s="26"/>
      <c r="J210" s="26"/>
      <c r="K210" s="10"/>
      <c r="L210" s="26"/>
      <c r="M210" s="26"/>
      <c r="N210" s="26"/>
      <c r="O210" s="10"/>
      <c r="P210" s="10"/>
      <c r="Q210" s="26"/>
      <c r="R210" s="26"/>
      <c r="S210" s="26"/>
      <c r="T210" s="26"/>
      <c r="U210" s="10"/>
      <c r="V210" s="27"/>
      <c r="W210" s="26"/>
      <c r="X210" s="26"/>
      <c r="Y210" s="26"/>
      <c r="Z210" s="10"/>
      <c r="AA210" s="28"/>
    </row>
  </sheetData>
  <mergeCells count="1">
    <mergeCell ref="B6:C6"/>
  </mergeCells>
  <conditionalFormatting sqref="E11:E160">
    <cfRule type="expression" dxfId="552" priority="2">
      <formula>AND($E11="", SUMPRODUCT(--($C11:$AA11&lt;&gt;""))&lt;&gt;0)</formula>
    </cfRule>
  </conditionalFormatting>
  <conditionalFormatting sqref="F11:F160">
    <cfRule type="expression" dxfId="551" priority="3">
      <formula>AND($F11="", SUMPRODUCT(--($C11:$AA11&lt;&gt;""))&lt;&gt;0)</formula>
    </cfRule>
  </conditionalFormatting>
  <conditionalFormatting sqref="H11:H160">
    <cfRule type="expression" dxfId="550" priority="4">
      <formula>AND($H11="", SUMPRODUCT(--($C11:$AA11&lt;&gt;""))&lt;&gt;0)</formula>
    </cfRule>
  </conditionalFormatting>
  <conditionalFormatting sqref="O11:O160">
    <cfRule type="expression" dxfId="549" priority="9">
      <formula>AND($O11="", SUMPRODUCT(--($C11:$AA11&lt;&gt;""))&lt;&gt;0)</formula>
    </cfRule>
  </conditionalFormatting>
  <conditionalFormatting sqref="P11:P160">
    <cfRule type="expression" dxfId="548" priority="15">
      <formula>AND($P11="", SUMPRODUCT(--($C11:$AA11&lt;&gt;""))&lt;&gt;0)</formula>
    </cfRule>
  </conditionalFormatting>
  <conditionalFormatting sqref="T11:T160">
    <cfRule type="expression" dxfId="547" priority="16">
      <formula>AND($T11="", SUMPRODUCT(--($C11:$AA11&lt;&gt;""))&lt;&gt;0)</formula>
    </cfRule>
  </conditionalFormatting>
  <conditionalFormatting sqref="U11:U160">
    <cfRule type="expression" dxfId="546" priority="1">
      <formula>AND($U11="", SUMPRODUCT(--($C11:$AA11&lt;&gt;""))&lt;&gt;0)</formula>
    </cfRule>
  </conditionalFormatting>
  <conditionalFormatting sqref="V11:V160">
    <cfRule type="expression" dxfId="545" priority="17">
      <formula>AND($V11="", SUMPRODUCT(--($C11:$AA11&lt;&gt;""))&lt;&gt;0)</formula>
    </cfRule>
  </conditionalFormatting>
  <conditionalFormatting sqref="W11:W160">
    <cfRule type="expression" dxfId="544" priority="72">
      <formula>AND($W11="", SUMPRODUCT(--($C11:$AA11&lt;&gt;""))&lt;&gt;0)</formula>
    </cfRule>
  </conditionalFormatting>
  <conditionalFormatting sqref="X11:X210">
    <cfRule type="expression" dxfId="543" priority="73">
      <formula>AND($X11="", SUMPRODUCT(--($C11:$AA11&lt;&gt;""))&lt;&gt;0)</formula>
    </cfRule>
  </conditionalFormatting>
  <conditionalFormatting sqref="Z11:Z210">
    <cfRule type="expression" dxfId="542" priority="74">
      <formula>AND($Z11="", SUMPRODUCT(--($C11:$AA11&lt;&gt;""))&lt;&gt;0)</formula>
    </cfRule>
  </conditionalFormatting>
  <dataValidations count="12">
    <dataValidation allowBlank="1" showInputMessage="1" showErrorMessage="1" prompt="Kérjük válasszon légtömörség értéket a lenyíló listából!" sqref="U10" xr:uid="{00000000-0002-0000-0400-000006000000}"/>
    <dataValidation allowBlank="1" showInputMessage="1" showErrorMessage="1" prompt="Kérjük válasszon lemezvastagság értéket a lenyíló listából!" sqref="V10" xr:uid="{00000000-0002-0000-0400-000008000000}"/>
    <dataValidation allowBlank="1" showInputMessage="1" showErrorMessage="1" prompt="Kérjük válasszon keretméretet a lenyíló listából!" sqref="W10:X10" xr:uid="{00000000-0002-0000-0400-00000A000000}"/>
    <dataValidation type="whole" allowBlank="1" showInputMessage="1" showErrorMessage="1" error="Nem megfelelő érték!" prompt="fok" sqref="T11:T210" xr:uid="{00000000-0002-0000-0400-000000000000}">
      <formula1>0</formula1>
      <formula2>90</formula2>
    </dataValidation>
    <dataValidation type="whole" allowBlank="1" showInputMessage="1" showErrorMessage="1" error="Nem megfelelő mennyiség!" prompt="Kérek adja meg a rendelni kívánt mennyiséget!" sqref="Z11:Z210" xr:uid="{00000000-0002-0000-0400-000001000000}">
      <formula1>1</formula1>
      <formula2>1000</formula2>
    </dataValidation>
    <dataValidation type="list" allowBlank="1" showInputMessage="1" showErrorMessage="1" error="Kérem válaszzon a listából!" sqref="Z11:Z210" xr:uid="{00000000-0002-0000-0400-000002000000}">
      <formula1>"20,30,40"</formula1>
    </dataValidation>
    <dataValidation type="whole" allowBlank="1" showInputMessage="1" showErrorMessage="1" error="Nem megfelelő érték!" prompt="mm" sqref="Q11:S210 D11:N210" xr:uid="{00000000-0002-0000-0400-000003000000}">
      <formula1>1</formula1>
      <formula2>1000000</formula2>
    </dataValidation>
    <dataValidation type="whole" allowBlank="1" showInputMessage="1" showErrorMessage="1" error="Nem megfelelő érték!" promptTitle="Figyelem" prompt="Ha nem ad meg értéket, akkor _x000a_l1 = 50 mm!" sqref="O11:O210" xr:uid="{00000000-0002-0000-0400-000004000000}">
      <formula1>1</formula1>
      <formula2>1000000</formula2>
    </dataValidation>
    <dataValidation type="whole" allowBlank="1" showInputMessage="1" showErrorMessage="1" error="Nem megfelelő érték!" promptTitle="Figyelem!" prompt="Ha nem ad meg értéket, akkor _x000a_l2 = 50 mm!" sqref="P11:P210" xr:uid="{00000000-0002-0000-0400-000005000000}">
      <formula1>1</formula1>
      <formula2>1000000</formula2>
    </dataValidation>
    <dataValidation type="list" allowBlank="1" showErrorMessage="1" error="Nem megfelelo érték!" prompt="Kérjük válasszon légtömörség értéket a lenyíló listából!" sqref="U11:U210" xr:uid="{00000000-0002-0000-0400-000007000000}">
      <formula1>Légtömörség</formula1>
    </dataValidation>
    <dataValidation type="list" allowBlank="1" showErrorMessage="1" error="Kérjük  a lenyíló listából válasszon lemezvastagság értéket!" prompt="Kérjük válasszon lemezvastagság értéket a lenyíló listából!" sqref="V11:V210" xr:uid="{00000000-0002-0000-0400-000009000000}">
      <formula1>Lemezvastagság</formula1>
    </dataValidation>
    <dataValidation type="list" allowBlank="1" showErrorMessage="1" error="Kérjük a lenyíló listából válasszon keretméretet!" prompt="Kérjük válasszon keretméretet a lenyíló listából!" sqref="W11:Y210" xr:uid="{00000000-0002-0000-0400-00000B000000}">
      <formula1>Keret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B160"/>
  <sheetViews>
    <sheetView workbookViewId="0">
      <selection activeCell="D5" sqref="D5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10" width="10.5" style="1" customWidth="1"/>
    <col min="11" max="13" width="10.5" style="1" hidden="1" customWidth="1"/>
    <col min="14" max="14" width="10.5" style="1" customWidth="1"/>
    <col min="15" max="20" width="10.5" style="1" hidden="1" customWidth="1"/>
    <col min="21" max="22" width="10.5" style="1" customWidth="1"/>
    <col min="23" max="24" width="7.5" style="1" customWidth="1"/>
    <col min="25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H1" s="8" t="s">
        <v>22</v>
      </c>
    </row>
    <row r="2" spans="2:27" ht="42.75" customHeight="1" x14ac:dyDescent="0.3">
      <c r="C2" s="15"/>
      <c r="H2" s="8" t="s">
        <v>27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17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3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6"/>
      <c r="Q61" s="26"/>
      <c r="R61" s="26"/>
      <c r="S61" s="26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25"/>
      <c r="D62" s="26"/>
      <c r="E62" s="26"/>
      <c r="F62" s="26"/>
      <c r="G62" s="26"/>
      <c r="H62" s="26"/>
      <c r="I62" s="26"/>
      <c r="J62" s="26"/>
      <c r="K62" s="10"/>
      <c r="L62" s="26"/>
      <c r="M62" s="26"/>
      <c r="N62" s="26"/>
      <c r="O62" s="26"/>
      <c r="P62" s="26"/>
      <c r="Q62" s="26"/>
      <c r="R62" s="26"/>
      <c r="S62" s="26"/>
      <c r="T62" s="26"/>
      <c r="U62" s="10"/>
      <c r="V62" s="27"/>
      <c r="W62" s="26"/>
      <c r="X62" s="26"/>
      <c r="Y62" s="26"/>
      <c r="Z62" s="10"/>
      <c r="AA62" s="28"/>
    </row>
    <row r="63" spans="2:27" ht="30" customHeight="1" thickBot="1" x14ac:dyDescent="0.25">
      <c r="B63" s="18">
        <v>53</v>
      </c>
      <c r="C63" s="25"/>
      <c r="D63" s="26"/>
      <c r="E63" s="26"/>
      <c r="F63" s="26"/>
      <c r="G63" s="26"/>
      <c r="H63" s="26"/>
      <c r="I63" s="26"/>
      <c r="J63" s="26"/>
      <c r="K63" s="10"/>
      <c r="L63" s="26"/>
      <c r="M63" s="26"/>
      <c r="N63" s="26"/>
      <c r="O63" s="26"/>
      <c r="P63" s="26"/>
      <c r="Q63" s="26"/>
      <c r="R63" s="26"/>
      <c r="S63" s="26"/>
      <c r="T63" s="26"/>
      <c r="U63" s="10"/>
      <c r="V63" s="27"/>
      <c r="W63" s="26"/>
      <c r="X63" s="26"/>
      <c r="Y63" s="26"/>
      <c r="Z63" s="10"/>
      <c r="AA63" s="28"/>
    </row>
    <row r="64" spans="2:27" ht="30" customHeight="1" thickBot="1" x14ac:dyDescent="0.25">
      <c r="B64" s="18">
        <v>54</v>
      </c>
      <c r="C64" s="25"/>
      <c r="D64" s="26"/>
      <c r="E64" s="26"/>
      <c r="F64" s="26"/>
      <c r="G64" s="26"/>
      <c r="H64" s="26"/>
      <c r="I64" s="26"/>
      <c r="J64" s="26"/>
      <c r="K64" s="10"/>
      <c r="L64" s="26"/>
      <c r="M64" s="26"/>
      <c r="N64" s="26"/>
      <c r="O64" s="26"/>
      <c r="P64" s="26"/>
      <c r="Q64" s="26"/>
      <c r="R64" s="26"/>
      <c r="S64" s="26"/>
      <c r="T64" s="26"/>
      <c r="U64" s="10"/>
      <c r="V64" s="27"/>
      <c r="W64" s="26"/>
      <c r="X64" s="26"/>
      <c r="Y64" s="26"/>
      <c r="Z64" s="10"/>
      <c r="AA64" s="28"/>
    </row>
    <row r="65" spans="2:27" ht="30" customHeight="1" thickBot="1" x14ac:dyDescent="0.25">
      <c r="B65" s="18">
        <v>55</v>
      </c>
      <c r="C65" s="25"/>
      <c r="D65" s="26"/>
      <c r="E65" s="26"/>
      <c r="F65" s="26"/>
      <c r="G65" s="26"/>
      <c r="H65" s="26"/>
      <c r="I65" s="26"/>
      <c r="J65" s="26"/>
      <c r="K65" s="10"/>
      <c r="L65" s="26"/>
      <c r="M65" s="26"/>
      <c r="N65" s="26"/>
      <c r="O65" s="26"/>
      <c r="P65" s="26"/>
      <c r="Q65" s="26"/>
      <c r="R65" s="26"/>
      <c r="S65" s="26"/>
      <c r="T65" s="26"/>
      <c r="U65" s="10"/>
      <c r="V65" s="27"/>
      <c r="W65" s="26"/>
      <c r="X65" s="26"/>
      <c r="Y65" s="26"/>
      <c r="Z65" s="10"/>
      <c r="AA65" s="28"/>
    </row>
    <row r="66" spans="2:27" ht="30" customHeight="1" thickBot="1" x14ac:dyDescent="0.25">
      <c r="B66" s="18">
        <v>56</v>
      </c>
      <c r="C66" s="25"/>
      <c r="D66" s="26"/>
      <c r="E66" s="26"/>
      <c r="F66" s="26"/>
      <c r="G66" s="26"/>
      <c r="H66" s="26"/>
      <c r="I66" s="26"/>
      <c r="J66" s="26"/>
      <c r="K66" s="10"/>
      <c r="L66" s="26"/>
      <c r="M66" s="26"/>
      <c r="N66" s="26"/>
      <c r="O66" s="26"/>
      <c r="P66" s="26"/>
      <c r="Q66" s="26"/>
      <c r="R66" s="26"/>
      <c r="S66" s="26"/>
      <c r="T66" s="26"/>
      <c r="U66" s="10"/>
      <c r="V66" s="27"/>
      <c r="W66" s="26"/>
      <c r="X66" s="26"/>
      <c r="Y66" s="26"/>
      <c r="Z66" s="10"/>
      <c r="AA66" s="28"/>
    </row>
    <row r="67" spans="2:27" ht="30" customHeight="1" thickBot="1" x14ac:dyDescent="0.25">
      <c r="B67" s="18">
        <v>57</v>
      </c>
      <c r="C67" s="25"/>
      <c r="D67" s="26"/>
      <c r="E67" s="26"/>
      <c r="F67" s="26"/>
      <c r="G67" s="26"/>
      <c r="H67" s="26"/>
      <c r="I67" s="26"/>
      <c r="J67" s="26"/>
      <c r="K67" s="10"/>
      <c r="L67" s="26"/>
      <c r="M67" s="26"/>
      <c r="N67" s="26"/>
      <c r="O67" s="26"/>
      <c r="P67" s="26"/>
      <c r="Q67" s="26"/>
      <c r="R67" s="26"/>
      <c r="S67" s="26"/>
      <c r="T67" s="26"/>
      <c r="U67" s="10"/>
      <c r="V67" s="27"/>
      <c r="W67" s="26"/>
      <c r="X67" s="26"/>
      <c r="Y67" s="26"/>
      <c r="Z67" s="10"/>
      <c r="AA67" s="28"/>
    </row>
    <row r="68" spans="2:27" ht="30" customHeight="1" thickBot="1" x14ac:dyDescent="0.25">
      <c r="B68" s="18">
        <v>58</v>
      </c>
      <c r="C68" s="25"/>
      <c r="D68" s="26"/>
      <c r="E68" s="26"/>
      <c r="F68" s="26"/>
      <c r="G68" s="26"/>
      <c r="H68" s="26"/>
      <c r="I68" s="26"/>
      <c r="J68" s="26"/>
      <c r="K68" s="10"/>
      <c r="L68" s="26"/>
      <c r="M68" s="26"/>
      <c r="N68" s="26"/>
      <c r="O68" s="26"/>
      <c r="P68" s="26"/>
      <c r="Q68" s="26"/>
      <c r="R68" s="26"/>
      <c r="S68" s="26"/>
      <c r="T68" s="26"/>
      <c r="U68" s="10"/>
      <c r="V68" s="27"/>
      <c r="W68" s="26"/>
      <c r="X68" s="26"/>
      <c r="Y68" s="26"/>
      <c r="Z68" s="10"/>
      <c r="AA68" s="28"/>
    </row>
    <row r="69" spans="2:27" ht="30" customHeight="1" thickBot="1" x14ac:dyDescent="0.25">
      <c r="B69" s="18">
        <v>59</v>
      </c>
      <c r="C69" s="25"/>
      <c r="D69" s="26"/>
      <c r="E69" s="26"/>
      <c r="F69" s="26"/>
      <c r="G69" s="26"/>
      <c r="H69" s="26"/>
      <c r="I69" s="26"/>
      <c r="J69" s="26"/>
      <c r="K69" s="10"/>
      <c r="L69" s="26"/>
      <c r="M69" s="26"/>
      <c r="N69" s="26"/>
      <c r="O69" s="26"/>
      <c r="P69" s="26"/>
      <c r="Q69" s="26"/>
      <c r="R69" s="26"/>
      <c r="S69" s="26"/>
      <c r="T69" s="26"/>
      <c r="U69" s="10"/>
      <c r="V69" s="27"/>
      <c r="W69" s="26"/>
      <c r="X69" s="26"/>
      <c r="Y69" s="26"/>
      <c r="Z69" s="10"/>
      <c r="AA69" s="28"/>
    </row>
    <row r="70" spans="2:27" ht="30" customHeight="1" thickBot="1" x14ac:dyDescent="0.25">
      <c r="B70" s="18">
        <v>60</v>
      </c>
      <c r="C70" s="25"/>
      <c r="D70" s="26"/>
      <c r="E70" s="26"/>
      <c r="F70" s="26"/>
      <c r="G70" s="26"/>
      <c r="H70" s="26"/>
      <c r="I70" s="26"/>
      <c r="J70" s="26"/>
      <c r="K70" s="10"/>
      <c r="L70" s="26"/>
      <c r="M70" s="26"/>
      <c r="N70" s="26"/>
      <c r="O70" s="26"/>
      <c r="P70" s="26"/>
      <c r="Q70" s="26"/>
      <c r="R70" s="26"/>
      <c r="S70" s="26"/>
      <c r="T70" s="26"/>
      <c r="U70" s="10"/>
      <c r="V70" s="27"/>
      <c r="W70" s="26"/>
      <c r="X70" s="26"/>
      <c r="Y70" s="26"/>
      <c r="Z70" s="10"/>
      <c r="AA70" s="28"/>
    </row>
    <row r="71" spans="2:27" ht="30" customHeight="1" thickBot="1" x14ac:dyDescent="0.25">
      <c r="B71" s="18">
        <v>61</v>
      </c>
      <c r="C71" s="25"/>
      <c r="D71" s="26"/>
      <c r="E71" s="26"/>
      <c r="F71" s="26"/>
      <c r="G71" s="26"/>
      <c r="H71" s="26"/>
      <c r="I71" s="26"/>
      <c r="J71" s="26"/>
      <c r="K71" s="10"/>
      <c r="L71" s="26"/>
      <c r="M71" s="26"/>
      <c r="N71" s="26"/>
      <c r="O71" s="26"/>
      <c r="P71" s="26"/>
      <c r="Q71" s="26"/>
      <c r="R71" s="26"/>
      <c r="S71" s="26"/>
      <c r="T71" s="26"/>
      <c r="U71" s="10"/>
      <c r="V71" s="27"/>
      <c r="W71" s="26"/>
      <c r="X71" s="26"/>
      <c r="Y71" s="26"/>
      <c r="Z71" s="10"/>
      <c r="AA71" s="28"/>
    </row>
    <row r="72" spans="2:27" ht="30" customHeight="1" thickBot="1" x14ac:dyDescent="0.25">
      <c r="B72" s="18">
        <v>62</v>
      </c>
      <c r="C72" s="25"/>
      <c r="D72" s="26"/>
      <c r="E72" s="26"/>
      <c r="F72" s="26"/>
      <c r="G72" s="26"/>
      <c r="H72" s="26"/>
      <c r="I72" s="26"/>
      <c r="J72" s="26"/>
      <c r="K72" s="10"/>
      <c r="L72" s="26"/>
      <c r="M72" s="26"/>
      <c r="N72" s="26"/>
      <c r="O72" s="26"/>
      <c r="P72" s="26"/>
      <c r="Q72" s="26"/>
      <c r="R72" s="26"/>
      <c r="S72" s="26"/>
      <c r="T72" s="26"/>
      <c r="U72" s="10"/>
      <c r="V72" s="27"/>
      <c r="W72" s="26"/>
      <c r="X72" s="26"/>
      <c r="Y72" s="26"/>
      <c r="Z72" s="10"/>
      <c r="AA72" s="28"/>
    </row>
    <row r="73" spans="2:27" ht="30" customHeight="1" thickBot="1" x14ac:dyDescent="0.25">
      <c r="B73" s="18">
        <v>63</v>
      </c>
      <c r="C73" s="25"/>
      <c r="D73" s="26"/>
      <c r="E73" s="26"/>
      <c r="F73" s="26"/>
      <c r="G73" s="26"/>
      <c r="H73" s="26"/>
      <c r="I73" s="26"/>
      <c r="J73" s="26"/>
      <c r="K73" s="10"/>
      <c r="L73" s="26"/>
      <c r="M73" s="26"/>
      <c r="N73" s="26"/>
      <c r="O73" s="26"/>
      <c r="P73" s="26"/>
      <c r="Q73" s="26"/>
      <c r="R73" s="26"/>
      <c r="S73" s="26"/>
      <c r="T73" s="26"/>
      <c r="U73" s="10"/>
      <c r="V73" s="27"/>
      <c r="W73" s="26"/>
      <c r="X73" s="26"/>
      <c r="Y73" s="26"/>
      <c r="Z73" s="10"/>
      <c r="AA73" s="28"/>
    </row>
    <row r="74" spans="2:27" ht="30" customHeight="1" thickBot="1" x14ac:dyDescent="0.25">
      <c r="B74" s="18">
        <v>64</v>
      </c>
      <c r="C74" s="25"/>
      <c r="D74" s="26"/>
      <c r="E74" s="26"/>
      <c r="F74" s="26"/>
      <c r="G74" s="26"/>
      <c r="H74" s="26"/>
      <c r="I74" s="26"/>
      <c r="J74" s="26"/>
      <c r="K74" s="10"/>
      <c r="L74" s="26"/>
      <c r="M74" s="26"/>
      <c r="N74" s="26"/>
      <c r="O74" s="26"/>
      <c r="P74" s="26"/>
      <c r="Q74" s="26"/>
      <c r="R74" s="26"/>
      <c r="S74" s="26"/>
      <c r="T74" s="26"/>
      <c r="U74" s="10"/>
      <c r="V74" s="27"/>
      <c r="W74" s="26"/>
      <c r="X74" s="26"/>
      <c r="Y74" s="26"/>
      <c r="Z74" s="10"/>
      <c r="AA74" s="28"/>
    </row>
    <row r="75" spans="2:27" ht="30" customHeight="1" thickBot="1" x14ac:dyDescent="0.25">
      <c r="B75" s="18">
        <v>65</v>
      </c>
      <c r="C75" s="25"/>
      <c r="D75" s="26"/>
      <c r="E75" s="26"/>
      <c r="F75" s="26"/>
      <c r="G75" s="26"/>
      <c r="H75" s="26"/>
      <c r="I75" s="26"/>
      <c r="J75" s="26"/>
      <c r="K75" s="10"/>
      <c r="L75" s="26"/>
      <c r="M75" s="26"/>
      <c r="N75" s="26"/>
      <c r="O75" s="26"/>
      <c r="P75" s="26"/>
      <c r="Q75" s="26"/>
      <c r="R75" s="26"/>
      <c r="S75" s="26"/>
      <c r="T75" s="26"/>
      <c r="U75" s="10"/>
      <c r="V75" s="27"/>
      <c r="W75" s="26"/>
      <c r="X75" s="26"/>
      <c r="Y75" s="26"/>
      <c r="Z75" s="10"/>
      <c r="AA75" s="28"/>
    </row>
    <row r="76" spans="2:27" ht="30" customHeight="1" thickBot="1" x14ac:dyDescent="0.25">
      <c r="B76" s="18">
        <v>66</v>
      </c>
      <c r="C76" s="25"/>
      <c r="D76" s="26"/>
      <c r="E76" s="26"/>
      <c r="F76" s="26"/>
      <c r="G76" s="26"/>
      <c r="H76" s="26"/>
      <c r="I76" s="26"/>
      <c r="J76" s="26"/>
      <c r="K76" s="10"/>
      <c r="L76" s="26"/>
      <c r="M76" s="26"/>
      <c r="N76" s="26"/>
      <c r="O76" s="26"/>
      <c r="P76" s="26"/>
      <c r="Q76" s="26"/>
      <c r="R76" s="26"/>
      <c r="S76" s="26"/>
      <c r="T76" s="26"/>
      <c r="U76" s="10"/>
      <c r="V76" s="27"/>
      <c r="W76" s="26"/>
      <c r="X76" s="26"/>
      <c r="Y76" s="26"/>
      <c r="Z76" s="10"/>
      <c r="AA76" s="28"/>
    </row>
    <row r="77" spans="2:27" ht="30" customHeight="1" thickBot="1" x14ac:dyDescent="0.25">
      <c r="B77" s="18">
        <v>67</v>
      </c>
      <c r="C77" s="25"/>
      <c r="D77" s="26"/>
      <c r="E77" s="26"/>
      <c r="F77" s="26"/>
      <c r="G77" s="26"/>
      <c r="H77" s="26"/>
      <c r="I77" s="26"/>
      <c r="J77" s="26"/>
      <c r="K77" s="10"/>
      <c r="L77" s="26"/>
      <c r="M77" s="26"/>
      <c r="N77" s="26"/>
      <c r="O77" s="26"/>
      <c r="P77" s="26"/>
      <c r="Q77" s="26"/>
      <c r="R77" s="26"/>
      <c r="S77" s="26"/>
      <c r="T77" s="26"/>
      <c r="U77" s="10"/>
      <c r="V77" s="27"/>
      <c r="W77" s="26"/>
      <c r="X77" s="26"/>
      <c r="Y77" s="26"/>
      <c r="Z77" s="10"/>
      <c r="AA77" s="28"/>
    </row>
    <row r="78" spans="2:27" ht="30" customHeight="1" thickBot="1" x14ac:dyDescent="0.25">
      <c r="B78" s="18">
        <v>68</v>
      </c>
      <c r="C78" s="25"/>
      <c r="D78" s="26"/>
      <c r="E78" s="26"/>
      <c r="F78" s="26"/>
      <c r="G78" s="26"/>
      <c r="H78" s="26"/>
      <c r="I78" s="26"/>
      <c r="J78" s="26"/>
      <c r="K78" s="10"/>
      <c r="L78" s="26"/>
      <c r="M78" s="26"/>
      <c r="N78" s="26"/>
      <c r="O78" s="26"/>
      <c r="P78" s="26"/>
      <c r="Q78" s="26"/>
      <c r="R78" s="26"/>
      <c r="S78" s="26"/>
      <c r="T78" s="26"/>
      <c r="U78" s="10"/>
      <c r="V78" s="27"/>
      <c r="W78" s="26"/>
      <c r="X78" s="26"/>
      <c r="Y78" s="26"/>
      <c r="Z78" s="10"/>
      <c r="AA78" s="28"/>
    </row>
    <row r="79" spans="2:27" ht="30" customHeight="1" thickBot="1" x14ac:dyDescent="0.25">
      <c r="B79" s="18">
        <v>69</v>
      </c>
      <c r="C79" s="25"/>
      <c r="D79" s="26"/>
      <c r="E79" s="26"/>
      <c r="F79" s="26"/>
      <c r="G79" s="26"/>
      <c r="H79" s="26"/>
      <c r="I79" s="26"/>
      <c r="J79" s="26"/>
      <c r="K79" s="10"/>
      <c r="L79" s="26"/>
      <c r="M79" s="26"/>
      <c r="N79" s="26"/>
      <c r="O79" s="26"/>
      <c r="P79" s="26"/>
      <c r="Q79" s="26"/>
      <c r="R79" s="26"/>
      <c r="S79" s="26"/>
      <c r="T79" s="26"/>
      <c r="U79" s="10"/>
      <c r="V79" s="27"/>
      <c r="W79" s="26"/>
      <c r="X79" s="26"/>
      <c r="Y79" s="26"/>
      <c r="Z79" s="10"/>
      <c r="AA79" s="28"/>
    </row>
    <row r="80" spans="2:27" ht="30" customHeight="1" thickBot="1" x14ac:dyDescent="0.25">
      <c r="B80" s="18">
        <v>70</v>
      </c>
      <c r="C80" s="25"/>
      <c r="D80" s="26"/>
      <c r="E80" s="26"/>
      <c r="F80" s="26"/>
      <c r="G80" s="26"/>
      <c r="H80" s="26"/>
      <c r="I80" s="26"/>
      <c r="J80" s="26"/>
      <c r="K80" s="10"/>
      <c r="L80" s="26"/>
      <c r="M80" s="26"/>
      <c r="N80" s="26"/>
      <c r="O80" s="26"/>
      <c r="P80" s="26"/>
      <c r="Q80" s="26"/>
      <c r="R80" s="26"/>
      <c r="S80" s="26"/>
      <c r="T80" s="26"/>
      <c r="U80" s="10"/>
      <c r="V80" s="27"/>
      <c r="W80" s="26"/>
      <c r="X80" s="26"/>
      <c r="Y80" s="26"/>
      <c r="Z80" s="10"/>
      <c r="AA80" s="28"/>
    </row>
    <row r="81" spans="2:27" ht="30" customHeight="1" thickBot="1" x14ac:dyDescent="0.25">
      <c r="B81" s="18">
        <v>71</v>
      </c>
      <c r="C81" s="25"/>
      <c r="D81" s="26"/>
      <c r="E81" s="26"/>
      <c r="F81" s="26"/>
      <c r="G81" s="26"/>
      <c r="H81" s="26"/>
      <c r="I81" s="26"/>
      <c r="J81" s="26"/>
      <c r="K81" s="10"/>
      <c r="L81" s="26"/>
      <c r="M81" s="26"/>
      <c r="N81" s="26"/>
      <c r="O81" s="26"/>
      <c r="P81" s="26"/>
      <c r="Q81" s="26"/>
      <c r="R81" s="26"/>
      <c r="S81" s="26"/>
      <c r="T81" s="26"/>
      <c r="U81" s="10"/>
      <c r="V81" s="27"/>
      <c r="W81" s="26"/>
      <c r="X81" s="26"/>
      <c r="Y81" s="26"/>
      <c r="Z81" s="10"/>
      <c r="AA81" s="28"/>
    </row>
    <row r="82" spans="2:27" ht="30" customHeight="1" thickBot="1" x14ac:dyDescent="0.25">
      <c r="B82" s="18">
        <v>72</v>
      </c>
      <c r="C82" s="25"/>
      <c r="D82" s="26"/>
      <c r="E82" s="26"/>
      <c r="F82" s="26"/>
      <c r="G82" s="26"/>
      <c r="H82" s="26"/>
      <c r="I82" s="26"/>
      <c r="J82" s="26"/>
      <c r="K82" s="10"/>
      <c r="L82" s="26"/>
      <c r="M82" s="26"/>
      <c r="N82" s="26"/>
      <c r="O82" s="26"/>
      <c r="P82" s="26"/>
      <c r="Q82" s="26"/>
      <c r="R82" s="26"/>
      <c r="S82" s="26"/>
      <c r="T82" s="26"/>
      <c r="U82" s="10"/>
      <c r="V82" s="27"/>
      <c r="W82" s="26"/>
      <c r="X82" s="26"/>
      <c r="Y82" s="26"/>
      <c r="Z82" s="10"/>
      <c r="AA82" s="28"/>
    </row>
    <row r="83" spans="2:27" ht="30" customHeight="1" thickBot="1" x14ac:dyDescent="0.25">
      <c r="B83" s="18">
        <v>73</v>
      </c>
      <c r="C83" s="25"/>
      <c r="D83" s="26"/>
      <c r="E83" s="26"/>
      <c r="F83" s="26"/>
      <c r="G83" s="26"/>
      <c r="H83" s="26"/>
      <c r="I83" s="26"/>
      <c r="J83" s="26"/>
      <c r="K83" s="10"/>
      <c r="L83" s="26"/>
      <c r="M83" s="26"/>
      <c r="N83" s="26"/>
      <c r="O83" s="26"/>
      <c r="P83" s="26"/>
      <c r="Q83" s="26"/>
      <c r="R83" s="26"/>
      <c r="S83" s="26"/>
      <c r="T83" s="26"/>
      <c r="U83" s="10"/>
      <c r="V83" s="27"/>
      <c r="W83" s="26"/>
      <c r="X83" s="26"/>
      <c r="Y83" s="26"/>
      <c r="Z83" s="10"/>
      <c r="AA83" s="28"/>
    </row>
    <row r="84" spans="2:27" ht="30" customHeight="1" thickBot="1" x14ac:dyDescent="0.25">
      <c r="B84" s="18">
        <v>74</v>
      </c>
      <c r="C84" s="25"/>
      <c r="D84" s="26"/>
      <c r="E84" s="26"/>
      <c r="F84" s="26"/>
      <c r="G84" s="26"/>
      <c r="H84" s="26"/>
      <c r="I84" s="26"/>
      <c r="J84" s="26"/>
      <c r="K84" s="10"/>
      <c r="L84" s="26"/>
      <c r="M84" s="26"/>
      <c r="N84" s="26"/>
      <c r="O84" s="26"/>
      <c r="P84" s="26"/>
      <c r="Q84" s="26"/>
      <c r="R84" s="26"/>
      <c r="S84" s="26"/>
      <c r="T84" s="26"/>
      <c r="U84" s="10"/>
      <c r="V84" s="27"/>
      <c r="W84" s="26"/>
      <c r="X84" s="26"/>
      <c r="Y84" s="26"/>
      <c r="Z84" s="10"/>
      <c r="AA84" s="28"/>
    </row>
    <row r="85" spans="2:27" ht="30" customHeight="1" thickBot="1" x14ac:dyDescent="0.25">
      <c r="B85" s="18">
        <v>75</v>
      </c>
      <c r="C85" s="25"/>
      <c r="D85" s="26"/>
      <c r="E85" s="26"/>
      <c r="F85" s="26"/>
      <c r="G85" s="26"/>
      <c r="H85" s="26"/>
      <c r="I85" s="26"/>
      <c r="J85" s="26"/>
      <c r="K85" s="10"/>
      <c r="L85" s="26"/>
      <c r="M85" s="26"/>
      <c r="N85" s="26"/>
      <c r="O85" s="26"/>
      <c r="P85" s="26"/>
      <c r="Q85" s="26"/>
      <c r="R85" s="26"/>
      <c r="S85" s="26"/>
      <c r="T85" s="26"/>
      <c r="U85" s="10"/>
      <c r="V85" s="27"/>
      <c r="W85" s="26"/>
      <c r="X85" s="26"/>
      <c r="Y85" s="26"/>
      <c r="Z85" s="10"/>
      <c r="AA85" s="28"/>
    </row>
    <row r="86" spans="2:27" ht="30" customHeight="1" thickBot="1" x14ac:dyDescent="0.25">
      <c r="B86" s="18">
        <v>76</v>
      </c>
      <c r="C86" s="25"/>
      <c r="D86" s="26"/>
      <c r="E86" s="26"/>
      <c r="F86" s="26"/>
      <c r="G86" s="26"/>
      <c r="H86" s="26"/>
      <c r="I86" s="26"/>
      <c r="J86" s="26"/>
      <c r="K86" s="10"/>
      <c r="L86" s="26"/>
      <c r="M86" s="26"/>
      <c r="N86" s="26"/>
      <c r="O86" s="26"/>
      <c r="P86" s="26"/>
      <c r="Q86" s="26"/>
      <c r="R86" s="26"/>
      <c r="S86" s="26"/>
      <c r="T86" s="26"/>
      <c r="U86" s="10"/>
      <c r="V86" s="27"/>
      <c r="W86" s="26"/>
      <c r="X86" s="26"/>
      <c r="Y86" s="26"/>
      <c r="Z86" s="10"/>
      <c r="AA86" s="28"/>
    </row>
    <row r="87" spans="2:27" ht="30" customHeight="1" thickBot="1" x14ac:dyDescent="0.25">
      <c r="B87" s="18">
        <v>77</v>
      </c>
      <c r="C87" s="25"/>
      <c r="D87" s="26"/>
      <c r="E87" s="26"/>
      <c r="F87" s="26"/>
      <c r="G87" s="26"/>
      <c r="H87" s="26"/>
      <c r="I87" s="26"/>
      <c r="J87" s="26"/>
      <c r="K87" s="10"/>
      <c r="L87" s="26"/>
      <c r="M87" s="26"/>
      <c r="N87" s="26"/>
      <c r="O87" s="26"/>
      <c r="P87" s="26"/>
      <c r="Q87" s="26"/>
      <c r="R87" s="26"/>
      <c r="S87" s="26"/>
      <c r="T87" s="26"/>
      <c r="U87" s="10"/>
      <c r="V87" s="27"/>
      <c r="W87" s="26"/>
      <c r="X87" s="26"/>
      <c r="Y87" s="26"/>
      <c r="Z87" s="10"/>
      <c r="AA87" s="28"/>
    </row>
    <row r="88" spans="2:27" ht="30" customHeight="1" thickBot="1" x14ac:dyDescent="0.25">
      <c r="B88" s="18">
        <v>78</v>
      </c>
      <c r="C88" s="25"/>
      <c r="D88" s="26"/>
      <c r="E88" s="26"/>
      <c r="F88" s="26"/>
      <c r="G88" s="26"/>
      <c r="H88" s="26"/>
      <c r="I88" s="26"/>
      <c r="J88" s="26"/>
      <c r="K88" s="10"/>
      <c r="L88" s="26"/>
      <c r="M88" s="26"/>
      <c r="N88" s="26"/>
      <c r="O88" s="26"/>
      <c r="P88" s="26"/>
      <c r="Q88" s="26"/>
      <c r="R88" s="26"/>
      <c r="S88" s="26"/>
      <c r="T88" s="26"/>
      <c r="U88" s="10"/>
      <c r="V88" s="27"/>
      <c r="W88" s="26"/>
      <c r="X88" s="26"/>
      <c r="Y88" s="26"/>
      <c r="Z88" s="10"/>
      <c r="AA88" s="28"/>
    </row>
    <row r="89" spans="2:27" ht="30" customHeight="1" thickBot="1" x14ac:dyDescent="0.25">
      <c r="B89" s="18">
        <v>79</v>
      </c>
      <c r="C89" s="25"/>
      <c r="D89" s="26"/>
      <c r="E89" s="26"/>
      <c r="F89" s="26"/>
      <c r="G89" s="26"/>
      <c r="H89" s="26"/>
      <c r="I89" s="26"/>
      <c r="J89" s="26"/>
      <c r="K89" s="10"/>
      <c r="L89" s="26"/>
      <c r="M89" s="26"/>
      <c r="N89" s="26"/>
      <c r="O89" s="26"/>
      <c r="P89" s="26"/>
      <c r="Q89" s="26"/>
      <c r="R89" s="26"/>
      <c r="S89" s="26"/>
      <c r="T89" s="26"/>
      <c r="U89" s="10"/>
      <c r="V89" s="27"/>
      <c r="W89" s="26"/>
      <c r="X89" s="26"/>
      <c r="Y89" s="26"/>
      <c r="Z89" s="10"/>
      <c r="AA89" s="28"/>
    </row>
    <row r="90" spans="2:27" ht="30" customHeight="1" thickBot="1" x14ac:dyDescent="0.25">
      <c r="B90" s="18">
        <v>80</v>
      </c>
      <c r="C90" s="25"/>
      <c r="D90" s="26"/>
      <c r="E90" s="26"/>
      <c r="F90" s="26"/>
      <c r="G90" s="26"/>
      <c r="H90" s="26"/>
      <c r="I90" s="26"/>
      <c r="J90" s="26"/>
      <c r="K90" s="10"/>
      <c r="L90" s="26"/>
      <c r="M90" s="26"/>
      <c r="N90" s="26"/>
      <c r="O90" s="26"/>
      <c r="P90" s="26"/>
      <c r="Q90" s="26"/>
      <c r="R90" s="26"/>
      <c r="S90" s="26"/>
      <c r="T90" s="26"/>
      <c r="U90" s="10"/>
      <c r="V90" s="27"/>
      <c r="W90" s="26"/>
      <c r="X90" s="26"/>
      <c r="Y90" s="26"/>
      <c r="Z90" s="10"/>
      <c r="AA90" s="28"/>
    </row>
    <row r="91" spans="2:27" ht="30" customHeight="1" thickBot="1" x14ac:dyDescent="0.25">
      <c r="B91" s="18">
        <v>81</v>
      </c>
      <c r="C91" s="25"/>
      <c r="D91" s="26"/>
      <c r="E91" s="26"/>
      <c r="F91" s="26"/>
      <c r="G91" s="26"/>
      <c r="H91" s="26"/>
      <c r="I91" s="26"/>
      <c r="J91" s="26"/>
      <c r="K91" s="10"/>
      <c r="L91" s="26"/>
      <c r="M91" s="26"/>
      <c r="N91" s="26"/>
      <c r="O91" s="26"/>
      <c r="P91" s="26"/>
      <c r="Q91" s="26"/>
      <c r="R91" s="26"/>
      <c r="S91" s="26"/>
      <c r="T91" s="26"/>
      <c r="U91" s="10"/>
      <c r="V91" s="27"/>
      <c r="W91" s="26"/>
      <c r="X91" s="26"/>
      <c r="Y91" s="26"/>
      <c r="Z91" s="10"/>
      <c r="AA91" s="28"/>
    </row>
    <row r="92" spans="2:27" ht="30" customHeight="1" thickBot="1" x14ac:dyDescent="0.25">
      <c r="B92" s="18">
        <v>82</v>
      </c>
      <c r="C92" s="25"/>
      <c r="D92" s="26"/>
      <c r="E92" s="26"/>
      <c r="F92" s="26"/>
      <c r="G92" s="26"/>
      <c r="H92" s="26"/>
      <c r="I92" s="26"/>
      <c r="J92" s="26"/>
      <c r="K92" s="10"/>
      <c r="L92" s="26"/>
      <c r="M92" s="26"/>
      <c r="N92" s="26"/>
      <c r="O92" s="26"/>
      <c r="P92" s="26"/>
      <c r="Q92" s="26"/>
      <c r="R92" s="26"/>
      <c r="S92" s="26"/>
      <c r="T92" s="26"/>
      <c r="U92" s="10"/>
      <c r="V92" s="27"/>
      <c r="W92" s="26"/>
      <c r="X92" s="26"/>
      <c r="Y92" s="26"/>
      <c r="Z92" s="10"/>
      <c r="AA92" s="28"/>
    </row>
    <row r="93" spans="2:27" ht="30" customHeight="1" thickBot="1" x14ac:dyDescent="0.25">
      <c r="B93" s="18">
        <v>83</v>
      </c>
      <c r="C93" s="25"/>
      <c r="D93" s="26"/>
      <c r="E93" s="26"/>
      <c r="F93" s="26"/>
      <c r="G93" s="26"/>
      <c r="H93" s="26"/>
      <c r="I93" s="26"/>
      <c r="J93" s="26"/>
      <c r="K93" s="10"/>
      <c r="L93" s="26"/>
      <c r="M93" s="26"/>
      <c r="N93" s="26"/>
      <c r="O93" s="26"/>
      <c r="P93" s="26"/>
      <c r="Q93" s="26"/>
      <c r="R93" s="26"/>
      <c r="S93" s="26"/>
      <c r="T93" s="26"/>
      <c r="U93" s="10"/>
      <c r="V93" s="27"/>
      <c r="W93" s="26"/>
      <c r="X93" s="26"/>
      <c r="Y93" s="26"/>
      <c r="Z93" s="10"/>
      <c r="AA93" s="28"/>
    </row>
    <row r="94" spans="2:27" ht="30" customHeight="1" thickBot="1" x14ac:dyDescent="0.25">
      <c r="B94" s="18">
        <v>84</v>
      </c>
      <c r="C94" s="25"/>
      <c r="D94" s="26"/>
      <c r="E94" s="26"/>
      <c r="F94" s="26"/>
      <c r="G94" s="26"/>
      <c r="H94" s="26"/>
      <c r="I94" s="26"/>
      <c r="J94" s="26"/>
      <c r="K94" s="10"/>
      <c r="L94" s="26"/>
      <c r="M94" s="26"/>
      <c r="N94" s="26"/>
      <c r="O94" s="26"/>
      <c r="P94" s="26"/>
      <c r="Q94" s="26"/>
      <c r="R94" s="26"/>
      <c r="S94" s="26"/>
      <c r="T94" s="26"/>
      <c r="U94" s="10"/>
      <c r="V94" s="27"/>
      <c r="W94" s="26"/>
      <c r="X94" s="26"/>
      <c r="Y94" s="26"/>
      <c r="Z94" s="10"/>
      <c r="AA94" s="28"/>
    </row>
    <row r="95" spans="2:27" ht="30" customHeight="1" thickBot="1" x14ac:dyDescent="0.25">
      <c r="B95" s="18">
        <v>85</v>
      </c>
      <c r="C95" s="25"/>
      <c r="D95" s="26"/>
      <c r="E95" s="26"/>
      <c r="F95" s="26"/>
      <c r="G95" s="26"/>
      <c r="H95" s="26"/>
      <c r="I95" s="26"/>
      <c r="J95" s="26"/>
      <c r="K95" s="10"/>
      <c r="L95" s="26"/>
      <c r="M95" s="26"/>
      <c r="N95" s="26"/>
      <c r="O95" s="26"/>
      <c r="P95" s="26"/>
      <c r="Q95" s="26"/>
      <c r="R95" s="26"/>
      <c r="S95" s="26"/>
      <c r="T95" s="26"/>
      <c r="U95" s="10"/>
      <c r="V95" s="27"/>
      <c r="W95" s="26"/>
      <c r="X95" s="26"/>
      <c r="Y95" s="26"/>
      <c r="Z95" s="10"/>
      <c r="AA95" s="28"/>
    </row>
    <row r="96" spans="2:27" ht="30" customHeight="1" thickBot="1" x14ac:dyDescent="0.25">
      <c r="B96" s="18">
        <v>86</v>
      </c>
      <c r="C96" s="25"/>
      <c r="D96" s="26"/>
      <c r="E96" s="26"/>
      <c r="F96" s="26"/>
      <c r="G96" s="26"/>
      <c r="H96" s="26"/>
      <c r="I96" s="26"/>
      <c r="J96" s="26"/>
      <c r="K96" s="10"/>
      <c r="L96" s="26"/>
      <c r="M96" s="26"/>
      <c r="N96" s="26"/>
      <c r="O96" s="26"/>
      <c r="P96" s="26"/>
      <c r="Q96" s="26"/>
      <c r="R96" s="26"/>
      <c r="S96" s="26"/>
      <c r="T96" s="26"/>
      <c r="U96" s="10"/>
      <c r="V96" s="27"/>
      <c r="W96" s="26"/>
      <c r="X96" s="26"/>
      <c r="Y96" s="26"/>
      <c r="Z96" s="10"/>
      <c r="AA96" s="28"/>
    </row>
    <row r="97" spans="2:27" ht="30" customHeight="1" thickBot="1" x14ac:dyDescent="0.25">
      <c r="B97" s="18">
        <v>87</v>
      </c>
      <c r="C97" s="25"/>
      <c r="D97" s="26"/>
      <c r="E97" s="26"/>
      <c r="F97" s="26"/>
      <c r="G97" s="26"/>
      <c r="H97" s="26"/>
      <c r="I97" s="26"/>
      <c r="J97" s="26"/>
      <c r="K97" s="10"/>
      <c r="L97" s="26"/>
      <c r="M97" s="26"/>
      <c r="N97" s="26"/>
      <c r="O97" s="26"/>
      <c r="P97" s="26"/>
      <c r="Q97" s="26"/>
      <c r="R97" s="26"/>
      <c r="S97" s="26"/>
      <c r="T97" s="26"/>
      <c r="U97" s="10"/>
      <c r="V97" s="27"/>
      <c r="W97" s="26"/>
      <c r="X97" s="26"/>
      <c r="Y97" s="26"/>
      <c r="Z97" s="10"/>
      <c r="AA97" s="28"/>
    </row>
    <row r="98" spans="2:27" ht="30" customHeight="1" thickBot="1" x14ac:dyDescent="0.25">
      <c r="B98" s="18">
        <v>88</v>
      </c>
      <c r="C98" s="25"/>
      <c r="D98" s="26"/>
      <c r="E98" s="26"/>
      <c r="F98" s="26"/>
      <c r="G98" s="26"/>
      <c r="H98" s="26"/>
      <c r="I98" s="26"/>
      <c r="J98" s="26"/>
      <c r="K98" s="10"/>
      <c r="L98" s="26"/>
      <c r="M98" s="26"/>
      <c r="N98" s="26"/>
      <c r="O98" s="26"/>
      <c r="P98" s="26"/>
      <c r="Q98" s="26"/>
      <c r="R98" s="26"/>
      <c r="S98" s="26"/>
      <c r="T98" s="26"/>
      <c r="U98" s="10"/>
      <c r="V98" s="27"/>
      <c r="W98" s="26"/>
      <c r="X98" s="26"/>
      <c r="Y98" s="26"/>
      <c r="Z98" s="10"/>
      <c r="AA98" s="28"/>
    </row>
    <row r="99" spans="2:27" ht="30" customHeight="1" thickBot="1" x14ac:dyDescent="0.25">
      <c r="B99" s="18">
        <v>89</v>
      </c>
      <c r="C99" s="25"/>
      <c r="D99" s="26"/>
      <c r="E99" s="26"/>
      <c r="F99" s="26"/>
      <c r="G99" s="26"/>
      <c r="H99" s="26"/>
      <c r="I99" s="26"/>
      <c r="J99" s="26"/>
      <c r="K99" s="10"/>
      <c r="L99" s="26"/>
      <c r="M99" s="26"/>
      <c r="N99" s="26"/>
      <c r="O99" s="26"/>
      <c r="P99" s="26"/>
      <c r="Q99" s="26"/>
      <c r="R99" s="26"/>
      <c r="S99" s="26"/>
      <c r="T99" s="26"/>
      <c r="U99" s="10"/>
      <c r="V99" s="27"/>
      <c r="W99" s="26"/>
      <c r="X99" s="26"/>
      <c r="Y99" s="26"/>
      <c r="Z99" s="10"/>
      <c r="AA99" s="28"/>
    </row>
    <row r="100" spans="2:27" ht="30" customHeight="1" thickBot="1" x14ac:dyDescent="0.25">
      <c r="B100" s="18">
        <v>90</v>
      </c>
      <c r="C100" s="25"/>
      <c r="D100" s="26"/>
      <c r="E100" s="26"/>
      <c r="F100" s="26"/>
      <c r="G100" s="26"/>
      <c r="H100" s="26"/>
      <c r="I100" s="26"/>
      <c r="J100" s="26"/>
      <c r="K100" s="10"/>
      <c r="L100" s="26"/>
      <c r="M100" s="26"/>
      <c r="N100" s="26"/>
      <c r="O100" s="26"/>
      <c r="P100" s="26"/>
      <c r="Q100" s="26"/>
      <c r="R100" s="26"/>
      <c r="S100" s="26"/>
      <c r="T100" s="26"/>
      <c r="U100" s="10"/>
      <c r="V100" s="27"/>
      <c r="W100" s="26"/>
      <c r="X100" s="26"/>
      <c r="Y100" s="26"/>
      <c r="Z100" s="10"/>
      <c r="AA100" s="28"/>
    </row>
    <row r="101" spans="2:27" ht="30" customHeight="1" thickBot="1" x14ac:dyDescent="0.25">
      <c r="B101" s="18">
        <v>91</v>
      </c>
      <c r="C101" s="25"/>
      <c r="D101" s="26"/>
      <c r="E101" s="26"/>
      <c r="F101" s="26"/>
      <c r="G101" s="26"/>
      <c r="H101" s="26"/>
      <c r="I101" s="26"/>
      <c r="J101" s="26"/>
      <c r="K101" s="10"/>
      <c r="L101" s="26"/>
      <c r="M101" s="26"/>
      <c r="N101" s="26"/>
      <c r="O101" s="26"/>
      <c r="P101" s="26"/>
      <c r="Q101" s="26"/>
      <c r="R101" s="26"/>
      <c r="S101" s="26"/>
      <c r="T101" s="26"/>
      <c r="U101" s="10"/>
      <c r="V101" s="27"/>
      <c r="W101" s="26"/>
      <c r="X101" s="26"/>
      <c r="Y101" s="26"/>
      <c r="Z101" s="10"/>
      <c r="AA101" s="28"/>
    </row>
    <row r="102" spans="2:27" ht="30" customHeight="1" thickBot="1" x14ac:dyDescent="0.25">
      <c r="B102" s="18">
        <v>92</v>
      </c>
      <c r="C102" s="25"/>
      <c r="D102" s="26"/>
      <c r="E102" s="26"/>
      <c r="F102" s="26"/>
      <c r="G102" s="26"/>
      <c r="H102" s="26"/>
      <c r="I102" s="26"/>
      <c r="J102" s="26"/>
      <c r="K102" s="10"/>
      <c r="L102" s="26"/>
      <c r="M102" s="26"/>
      <c r="N102" s="26"/>
      <c r="O102" s="26"/>
      <c r="P102" s="26"/>
      <c r="Q102" s="26"/>
      <c r="R102" s="26"/>
      <c r="S102" s="26"/>
      <c r="T102" s="26"/>
      <c r="U102" s="10"/>
      <c r="V102" s="27"/>
      <c r="W102" s="26"/>
      <c r="X102" s="26"/>
      <c r="Y102" s="26"/>
      <c r="Z102" s="10"/>
      <c r="AA102" s="28"/>
    </row>
    <row r="103" spans="2:27" ht="30" customHeight="1" thickBot="1" x14ac:dyDescent="0.25">
      <c r="B103" s="18">
        <v>93</v>
      </c>
      <c r="C103" s="25"/>
      <c r="D103" s="26"/>
      <c r="E103" s="26"/>
      <c r="F103" s="26"/>
      <c r="G103" s="26"/>
      <c r="H103" s="26"/>
      <c r="I103" s="26"/>
      <c r="J103" s="26"/>
      <c r="K103" s="10"/>
      <c r="L103" s="26"/>
      <c r="M103" s="26"/>
      <c r="N103" s="26"/>
      <c r="O103" s="26"/>
      <c r="P103" s="26"/>
      <c r="Q103" s="26"/>
      <c r="R103" s="26"/>
      <c r="S103" s="26"/>
      <c r="T103" s="26"/>
      <c r="U103" s="10"/>
      <c r="V103" s="27"/>
      <c r="W103" s="26"/>
      <c r="X103" s="26"/>
      <c r="Y103" s="26"/>
      <c r="Z103" s="10"/>
      <c r="AA103" s="28"/>
    </row>
    <row r="104" spans="2:27" ht="30" customHeight="1" thickBot="1" x14ac:dyDescent="0.25">
      <c r="B104" s="18">
        <v>94</v>
      </c>
      <c r="C104" s="25"/>
      <c r="D104" s="26"/>
      <c r="E104" s="26"/>
      <c r="F104" s="26"/>
      <c r="G104" s="26"/>
      <c r="H104" s="26"/>
      <c r="I104" s="26"/>
      <c r="J104" s="26"/>
      <c r="K104" s="10"/>
      <c r="L104" s="26"/>
      <c r="M104" s="26"/>
      <c r="N104" s="26"/>
      <c r="O104" s="26"/>
      <c r="P104" s="26"/>
      <c r="Q104" s="26"/>
      <c r="R104" s="26"/>
      <c r="S104" s="26"/>
      <c r="T104" s="26"/>
      <c r="U104" s="10"/>
      <c r="V104" s="27"/>
      <c r="W104" s="26"/>
      <c r="X104" s="26"/>
      <c r="Y104" s="26"/>
      <c r="Z104" s="10"/>
      <c r="AA104" s="28"/>
    </row>
    <row r="105" spans="2:27" ht="30" customHeight="1" thickBot="1" x14ac:dyDescent="0.25">
      <c r="B105" s="18">
        <v>95</v>
      </c>
      <c r="C105" s="25"/>
      <c r="D105" s="26"/>
      <c r="E105" s="26"/>
      <c r="F105" s="26"/>
      <c r="G105" s="26"/>
      <c r="H105" s="26"/>
      <c r="I105" s="26"/>
      <c r="J105" s="26"/>
      <c r="K105" s="10"/>
      <c r="L105" s="26"/>
      <c r="M105" s="26"/>
      <c r="N105" s="26"/>
      <c r="O105" s="26"/>
      <c r="P105" s="26"/>
      <c r="Q105" s="26"/>
      <c r="R105" s="26"/>
      <c r="S105" s="26"/>
      <c r="T105" s="26"/>
      <c r="U105" s="10"/>
      <c r="V105" s="27"/>
      <c r="W105" s="26"/>
      <c r="X105" s="26"/>
      <c r="Y105" s="26"/>
      <c r="Z105" s="10"/>
      <c r="AA105" s="28"/>
    </row>
    <row r="106" spans="2:27" ht="30" customHeight="1" thickBot="1" x14ac:dyDescent="0.25">
      <c r="B106" s="18">
        <v>96</v>
      </c>
      <c r="C106" s="25"/>
      <c r="D106" s="26"/>
      <c r="E106" s="26"/>
      <c r="F106" s="26"/>
      <c r="G106" s="26"/>
      <c r="H106" s="26"/>
      <c r="I106" s="26"/>
      <c r="J106" s="26"/>
      <c r="K106" s="10"/>
      <c r="L106" s="26"/>
      <c r="M106" s="26"/>
      <c r="N106" s="26"/>
      <c r="O106" s="26"/>
      <c r="P106" s="26"/>
      <c r="Q106" s="26"/>
      <c r="R106" s="26"/>
      <c r="S106" s="26"/>
      <c r="T106" s="26"/>
      <c r="U106" s="10"/>
      <c r="V106" s="27"/>
      <c r="W106" s="26"/>
      <c r="X106" s="26"/>
      <c r="Y106" s="26"/>
      <c r="Z106" s="10"/>
      <c r="AA106" s="28"/>
    </row>
    <row r="107" spans="2:27" ht="30" customHeight="1" thickBot="1" x14ac:dyDescent="0.25">
      <c r="B107" s="18">
        <v>97</v>
      </c>
      <c r="C107" s="25"/>
      <c r="D107" s="26"/>
      <c r="E107" s="26"/>
      <c r="F107" s="26"/>
      <c r="G107" s="26"/>
      <c r="H107" s="26"/>
      <c r="I107" s="26"/>
      <c r="J107" s="26"/>
      <c r="K107" s="10"/>
      <c r="L107" s="26"/>
      <c r="M107" s="26"/>
      <c r="N107" s="26"/>
      <c r="O107" s="26"/>
      <c r="P107" s="26"/>
      <c r="Q107" s="26"/>
      <c r="R107" s="26"/>
      <c r="S107" s="26"/>
      <c r="T107" s="26"/>
      <c r="U107" s="10"/>
      <c r="V107" s="27"/>
      <c r="W107" s="26"/>
      <c r="X107" s="26"/>
      <c r="Y107" s="26"/>
      <c r="Z107" s="10"/>
      <c r="AA107" s="28"/>
    </row>
    <row r="108" spans="2:27" ht="30" customHeight="1" thickBot="1" x14ac:dyDescent="0.25">
      <c r="B108" s="18">
        <v>98</v>
      </c>
      <c r="C108" s="25"/>
      <c r="D108" s="26"/>
      <c r="E108" s="26"/>
      <c r="F108" s="26"/>
      <c r="G108" s="26"/>
      <c r="H108" s="26"/>
      <c r="I108" s="26"/>
      <c r="J108" s="26"/>
      <c r="K108" s="10"/>
      <c r="L108" s="26"/>
      <c r="M108" s="26"/>
      <c r="N108" s="26"/>
      <c r="O108" s="26"/>
      <c r="P108" s="26"/>
      <c r="Q108" s="26"/>
      <c r="R108" s="26"/>
      <c r="S108" s="26"/>
      <c r="T108" s="26"/>
      <c r="U108" s="10"/>
      <c r="V108" s="27"/>
      <c r="W108" s="26"/>
      <c r="X108" s="26"/>
      <c r="Y108" s="26"/>
      <c r="Z108" s="10"/>
      <c r="AA108" s="28"/>
    </row>
    <row r="109" spans="2:27" ht="30" customHeight="1" thickBot="1" x14ac:dyDescent="0.25">
      <c r="B109" s="18">
        <v>99</v>
      </c>
      <c r="C109" s="25"/>
      <c r="D109" s="26"/>
      <c r="E109" s="26"/>
      <c r="F109" s="26"/>
      <c r="G109" s="26"/>
      <c r="H109" s="26"/>
      <c r="I109" s="26"/>
      <c r="J109" s="26"/>
      <c r="K109" s="10"/>
      <c r="L109" s="26"/>
      <c r="M109" s="26"/>
      <c r="N109" s="26"/>
      <c r="O109" s="26"/>
      <c r="P109" s="26"/>
      <c r="Q109" s="26"/>
      <c r="R109" s="26"/>
      <c r="S109" s="26"/>
      <c r="T109" s="26"/>
      <c r="U109" s="10"/>
      <c r="V109" s="27"/>
      <c r="W109" s="26"/>
      <c r="X109" s="26"/>
      <c r="Y109" s="26"/>
      <c r="Z109" s="10"/>
      <c r="AA109" s="28"/>
    </row>
    <row r="110" spans="2:27" ht="30" customHeight="1" thickBot="1" x14ac:dyDescent="0.25">
      <c r="B110" s="18">
        <v>100</v>
      </c>
      <c r="C110" s="25"/>
      <c r="D110" s="26"/>
      <c r="E110" s="26"/>
      <c r="F110" s="26"/>
      <c r="G110" s="26"/>
      <c r="H110" s="26"/>
      <c r="I110" s="26"/>
      <c r="J110" s="26"/>
      <c r="K110" s="10"/>
      <c r="L110" s="26"/>
      <c r="M110" s="26"/>
      <c r="N110" s="26"/>
      <c r="O110" s="26"/>
      <c r="P110" s="26"/>
      <c r="Q110" s="26"/>
      <c r="R110" s="26"/>
      <c r="S110" s="26"/>
      <c r="T110" s="26"/>
      <c r="U110" s="10"/>
      <c r="V110" s="27"/>
      <c r="W110" s="26"/>
      <c r="X110" s="26"/>
      <c r="Y110" s="26"/>
      <c r="Z110" s="10"/>
      <c r="AA110" s="28"/>
    </row>
    <row r="111" spans="2:27" ht="30" customHeight="1" thickBot="1" x14ac:dyDescent="0.25">
      <c r="B111" s="18">
        <v>101</v>
      </c>
      <c r="C111" s="25"/>
      <c r="D111" s="26"/>
      <c r="E111" s="26"/>
      <c r="F111" s="26"/>
      <c r="G111" s="26"/>
      <c r="H111" s="26"/>
      <c r="I111" s="26"/>
      <c r="J111" s="26"/>
      <c r="K111" s="10"/>
      <c r="L111" s="26"/>
      <c r="M111" s="26"/>
      <c r="N111" s="26"/>
      <c r="O111" s="26"/>
      <c r="P111" s="26"/>
      <c r="Q111" s="26"/>
      <c r="R111" s="26"/>
      <c r="S111" s="26"/>
      <c r="T111" s="26"/>
      <c r="U111" s="10"/>
      <c r="V111" s="27"/>
      <c r="W111" s="26"/>
      <c r="X111" s="26"/>
      <c r="Y111" s="26"/>
      <c r="Z111" s="10"/>
      <c r="AA111" s="28"/>
    </row>
    <row r="112" spans="2:27" ht="30" customHeight="1" thickBot="1" x14ac:dyDescent="0.25">
      <c r="B112" s="18">
        <v>102</v>
      </c>
      <c r="C112" s="25"/>
      <c r="D112" s="26"/>
      <c r="E112" s="26"/>
      <c r="F112" s="26"/>
      <c r="G112" s="26"/>
      <c r="H112" s="26"/>
      <c r="I112" s="26"/>
      <c r="J112" s="26"/>
      <c r="K112" s="10"/>
      <c r="L112" s="26"/>
      <c r="M112" s="26"/>
      <c r="N112" s="26"/>
      <c r="O112" s="26"/>
      <c r="P112" s="26"/>
      <c r="Q112" s="26"/>
      <c r="R112" s="26"/>
      <c r="S112" s="26"/>
      <c r="T112" s="26"/>
      <c r="U112" s="10"/>
      <c r="V112" s="27"/>
      <c r="W112" s="26"/>
      <c r="X112" s="26"/>
      <c r="Y112" s="26"/>
      <c r="Z112" s="10"/>
      <c r="AA112" s="28"/>
    </row>
    <row r="113" spans="2:27" ht="30" customHeight="1" thickBot="1" x14ac:dyDescent="0.25">
      <c r="B113" s="18">
        <v>103</v>
      </c>
      <c r="C113" s="25"/>
      <c r="D113" s="26"/>
      <c r="E113" s="26"/>
      <c r="F113" s="26"/>
      <c r="G113" s="26"/>
      <c r="H113" s="26"/>
      <c r="I113" s="26"/>
      <c r="J113" s="26"/>
      <c r="K113" s="10"/>
      <c r="L113" s="26"/>
      <c r="M113" s="26"/>
      <c r="N113" s="26"/>
      <c r="O113" s="26"/>
      <c r="P113" s="26"/>
      <c r="Q113" s="26"/>
      <c r="R113" s="26"/>
      <c r="S113" s="26"/>
      <c r="T113" s="26"/>
      <c r="U113" s="10"/>
      <c r="V113" s="27"/>
      <c r="W113" s="26"/>
      <c r="X113" s="26"/>
      <c r="Y113" s="26"/>
      <c r="Z113" s="10"/>
      <c r="AA113" s="28"/>
    </row>
    <row r="114" spans="2:27" ht="30" customHeight="1" thickBot="1" x14ac:dyDescent="0.25">
      <c r="B114" s="18">
        <v>104</v>
      </c>
      <c r="C114" s="25"/>
      <c r="D114" s="26"/>
      <c r="E114" s="26"/>
      <c r="F114" s="26"/>
      <c r="G114" s="26"/>
      <c r="H114" s="26"/>
      <c r="I114" s="26"/>
      <c r="J114" s="26"/>
      <c r="K114" s="10"/>
      <c r="L114" s="26"/>
      <c r="M114" s="26"/>
      <c r="N114" s="26"/>
      <c r="O114" s="26"/>
      <c r="P114" s="26"/>
      <c r="Q114" s="26"/>
      <c r="R114" s="26"/>
      <c r="S114" s="26"/>
      <c r="T114" s="26"/>
      <c r="U114" s="10"/>
      <c r="V114" s="27"/>
      <c r="W114" s="26"/>
      <c r="X114" s="26"/>
      <c r="Y114" s="26"/>
      <c r="Z114" s="10"/>
      <c r="AA114" s="28"/>
    </row>
    <row r="115" spans="2:27" ht="30" customHeight="1" thickBot="1" x14ac:dyDescent="0.25">
      <c r="B115" s="18">
        <v>105</v>
      </c>
      <c r="C115" s="25"/>
      <c r="D115" s="26"/>
      <c r="E115" s="26"/>
      <c r="F115" s="26"/>
      <c r="G115" s="26"/>
      <c r="H115" s="26"/>
      <c r="I115" s="26"/>
      <c r="J115" s="26"/>
      <c r="K115" s="10"/>
      <c r="L115" s="26"/>
      <c r="M115" s="26"/>
      <c r="N115" s="26"/>
      <c r="O115" s="26"/>
      <c r="P115" s="26"/>
      <c r="Q115" s="26"/>
      <c r="R115" s="26"/>
      <c r="S115" s="26"/>
      <c r="T115" s="26"/>
      <c r="U115" s="10"/>
      <c r="V115" s="27"/>
      <c r="W115" s="26"/>
      <c r="X115" s="26"/>
      <c r="Y115" s="26"/>
      <c r="Z115" s="10"/>
      <c r="AA115" s="28"/>
    </row>
    <row r="116" spans="2:27" ht="30" customHeight="1" thickBot="1" x14ac:dyDescent="0.25">
      <c r="B116" s="18">
        <v>106</v>
      </c>
      <c r="C116" s="25"/>
      <c r="D116" s="26"/>
      <c r="E116" s="26"/>
      <c r="F116" s="26"/>
      <c r="G116" s="26"/>
      <c r="H116" s="26"/>
      <c r="I116" s="26"/>
      <c r="J116" s="26"/>
      <c r="K116" s="10"/>
      <c r="L116" s="26"/>
      <c r="M116" s="26"/>
      <c r="N116" s="26"/>
      <c r="O116" s="26"/>
      <c r="P116" s="26"/>
      <c r="Q116" s="26"/>
      <c r="R116" s="26"/>
      <c r="S116" s="26"/>
      <c r="T116" s="26"/>
      <c r="U116" s="10"/>
      <c r="V116" s="27"/>
      <c r="W116" s="26"/>
      <c r="X116" s="26"/>
      <c r="Y116" s="26"/>
      <c r="Z116" s="10"/>
      <c r="AA116" s="28"/>
    </row>
    <row r="117" spans="2:27" ht="30" customHeight="1" thickBot="1" x14ac:dyDescent="0.25">
      <c r="B117" s="18">
        <v>107</v>
      </c>
      <c r="C117" s="25"/>
      <c r="D117" s="26"/>
      <c r="E117" s="26"/>
      <c r="F117" s="26"/>
      <c r="G117" s="26"/>
      <c r="H117" s="26"/>
      <c r="I117" s="26"/>
      <c r="J117" s="26"/>
      <c r="K117" s="10"/>
      <c r="L117" s="26"/>
      <c r="M117" s="26"/>
      <c r="N117" s="26"/>
      <c r="O117" s="26"/>
      <c r="P117" s="26"/>
      <c r="Q117" s="26"/>
      <c r="R117" s="26"/>
      <c r="S117" s="26"/>
      <c r="T117" s="26"/>
      <c r="U117" s="10"/>
      <c r="V117" s="27"/>
      <c r="W117" s="26"/>
      <c r="X117" s="26"/>
      <c r="Y117" s="26"/>
      <c r="Z117" s="10"/>
      <c r="AA117" s="28"/>
    </row>
    <row r="118" spans="2:27" ht="30" customHeight="1" thickBot="1" x14ac:dyDescent="0.25">
      <c r="B118" s="18">
        <v>108</v>
      </c>
      <c r="C118" s="25"/>
      <c r="D118" s="26"/>
      <c r="E118" s="26"/>
      <c r="F118" s="26"/>
      <c r="G118" s="26"/>
      <c r="H118" s="26"/>
      <c r="I118" s="26"/>
      <c r="J118" s="26"/>
      <c r="K118" s="10"/>
      <c r="L118" s="26"/>
      <c r="M118" s="26"/>
      <c r="N118" s="26"/>
      <c r="O118" s="26"/>
      <c r="P118" s="26"/>
      <c r="Q118" s="26"/>
      <c r="R118" s="26"/>
      <c r="S118" s="26"/>
      <c r="T118" s="26"/>
      <c r="U118" s="10"/>
      <c r="V118" s="27"/>
      <c r="W118" s="26"/>
      <c r="X118" s="26"/>
      <c r="Y118" s="26"/>
      <c r="Z118" s="10"/>
      <c r="AA118" s="28"/>
    </row>
    <row r="119" spans="2:27" ht="30" customHeight="1" thickBot="1" x14ac:dyDescent="0.25">
      <c r="B119" s="18">
        <v>109</v>
      </c>
      <c r="C119" s="25"/>
      <c r="D119" s="26"/>
      <c r="E119" s="26"/>
      <c r="F119" s="26"/>
      <c r="G119" s="26"/>
      <c r="H119" s="26"/>
      <c r="I119" s="26"/>
      <c r="J119" s="26"/>
      <c r="K119" s="10"/>
      <c r="L119" s="26"/>
      <c r="M119" s="26"/>
      <c r="N119" s="26"/>
      <c r="O119" s="26"/>
      <c r="P119" s="26"/>
      <c r="Q119" s="26"/>
      <c r="R119" s="26"/>
      <c r="S119" s="26"/>
      <c r="T119" s="26"/>
      <c r="U119" s="10"/>
      <c r="V119" s="27"/>
      <c r="W119" s="26"/>
      <c r="X119" s="26"/>
      <c r="Y119" s="26"/>
      <c r="Z119" s="10"/>
      <c r="AA119" s="28"/>
    </row>
    <row r="120" spans="2:27" ht="30" customHeight="1" thickBot="1" x14ac:dyDescent="0.25">
      <c r="B120" s="18">
        <v>110</v>
      </c>
      <c r="C120" s="25"/>
      <c r="D120" s="26"/>
      <c r="E120" s="26"/>
      <c r="F120" s="26"/>
      <c r="G120" s="26"/>
      <c r="H120" s="26"/>
      <c r="I120" s="26"/>
      <c r="J120" s="26"/>
      <c r="K120" s="10"/>
      <c r="L120" s="26"/>
      <c r="M120" s="26"/>
      <c r="N120" s="26"/>
      <c r="O120" s="26"/>
      <c r="P120" s="26"/>
      <c r="Q120" s="26"/>
      <c r="R120" s="26"/>
      <c r="S120" s="26"/>
      <c r="T120" s="26"/>
      <c r="U120" s="10"/>
      <c r="V120" s="27"/>
      <c r="W120" s="26"/>
      <c r="X120" s="26"/>
      <c r="Y120" s="26"/>
      <c r="Z120" s="10"/>
      <c r="AA120" s="28"/>
    </row>
    <row r="121" spans="2:27" ht="30" customHeight="1" thickBot="1" x14ac:dyDescent="0.25">
      <c r="B121" s="18">
        <v>111</v>
      </c>
      <c r="C121" s="25"/>
      <c r="D121" s="26"/>
      <c r="E121" s="26"/>
      <c r="F121" s="26"/>
      <c r="G121" s="26"/>
      <c r="H121" s="26"/>
      <c r="I121" s="26"/>
      <c r="J121" s="26"/>
      <c r="K121" s="10"/>
      <c r="L121" s="26"/>
      <c r="M121" s="26"/>
      <c r="N121" s="26"/>
      <c r="O121" s="26"/>
      <c r="P121" s="26"/>
      <c r="Q121" s="26"/>
      <c r="R121" s="26"/>
      <c r="S121" s="26"/>
      <c r="T121" s="26"/>
      <c r="U121" s="10"/>
      <c r="V121" s="27"/>
      <c r="W121" s="26"/>
      <c r="X121" s="26"/>
      <c r="Y121" s="26"/>
      <c r="Z121" s="10"/>
      <c r="AA121" s="28"/>
    </row>
    <row r="122" spans="2:27" ht="30" customHeight="1" thickBot="1" x14ac:dyDescent="0.25">
      <c r="B122" s="18">
        <v>112</v>
      </c>
      <c r="C122" s="25"/>
      <c r="D122" s="26"/>
      <c r="E122" s="26"/>
      <c r="F122" s="26"/>
      <c r="G122" s="26"/>
      <c r="H122" s="26"/>
      <c r="I122" s="26"/>
      <c r="J122" s="26"/>
      <c r="K122" s="10"/>
      <c r="L122" s="26"/>
      <c r="M122" s="26"/>
      <c r="N122" s="26"/>
      <c r="O122" s="26"/>
      <c r="P122" s="26"/>
      <c r="Q122" s="26"/>
      <c r="R122" s="26"/>
      <c r="S122" s="26"/>
      <c r="T122" s="26"/>
      <c r="U122" s="10"/>
      <c r="V122" s="27"/>
      <c r="W122" s="26"/>
      <c r="X122" s="26"/>
      <c r="Y122" s="26"/>
      <c r="Z122" s="10"/>
      <c r="AA122" s="28"/>
    </row>
    <row r="123" spans="2:27" ht="30" customHeight="1" thickBot="1" x14ac:dyDescent="0.25">
      <c r="B123" s="18">
        <v>113</v>
      </c>
      <c r="C123" s="25"/>
      <c r="D123" s="26"/>
      <c r="E123" s="26"/>
      <c r="F123" s="26"/>
      <c r="G123" s="26"/>
      <c r="H123" s="26"/>
      <c r="I123" s="26"/>
      <c r="J123" s="26"/>
      <c r="K123" s="10"/>
      <c r="L123" s="26"/>
      <c r="M123" s="26"/>
      <c r="N123" s="26"/>
      <c r="O123" s="26"/>
      <c r="P123" s="26"/>
      <c r="Q123" s="26"/>
      <c r="R123" s="26"/>
      <c r="S123" s="26"/>
      <c r="T123" s="26"/>
      <c r="U123" s="10"/>
      <c r="V123" s="27"/>
      <c r="W123" s="26"/>
      <c r="X123" s="26"/>
      <c r="Y123" s="26"/>
      <c r="Z123" s="10"/>
      <c r="AA123" s="28"/>
    </row>
    <row r="124" spans="2:27" ht="30" customHeight="1" thickBot="1" x14ac:dyDescent="0.25">
      <c r="B124" s="18">
        <v>114</v>
      </c>
      <c r="C124" s="25"/>
      <c r="D124" s="26"/>
      <c r="E124" s="26"/>
      <c r="F124" s="26"/>
      <c r="G124" s="26"/>
      <c r="H124" s="26"/>
      <c r="I124" s="26"/>
      <c r="J124" s="26"/>
      <c r="K124" s="10"/>
      <c r="L124" s="26"/>
      <c r="M124" s="26"/>
      <c r="N124" s="26"/>
      <c r="O124" s="26"/>
      <c r="P124" s="26"/>
      <c r="Q124" s="26"/>
      <c r="R124" s="26"/>
      <c r="S124" s="26"/>
      <c r="T124" s="26"/>
      <c r="U124" s="10"/>
      <c r="V124" s="27"/>
      <c r="W124" s="26"/>
      <c r="X124" s="26"/>
      <c r="Y124" s="26"/>
      <c r="Z124" s="10"/>
      <c r="AA124" s="28"/>
    </row>
    <row r="125" spans="2:27" ht="30" customHeight="1" thickBot="1" x14ac:dyDescent="0.25">
      <c r="B125" s="18">
        <v>115</v>
      </c>
      <c r="C125" s="25"/>
      <c r="D125" s="26"/>
      <c r="E125" s="26"/>
      <c r="F125" s="26"/>
      <c r="G125" s="26"/>
      <c r="H125" s="26"/>
      <c r="I125" s="26"/>
      <c r="J125" s="26"/>
      <c r="K125" s="10"/>
      <c r="L125" s="26"/>
      <c r="M125" s="26"/>
      <c r="N125" s="26"/>
      <c r="O125" s="26"/>
      <c r="P125" s="26"/>
      <c r="Q125" s="26"/>
      <c r="R125" s="26"/>
      <c r="S125" s="26"/>
      <c r="T125" s="26"/>
      <c r="U125" s="10"/>
      <c r="V125" s="27"/>
      <c r="W125" s="26"/>
      <c r="X125" s="26"/>
      <c r="Y125" s="26"/>
      <c r="Z125" s="10"/>
      <c r="AA125" s="28"/>
    </row>
    <row r="126" spans="2:27" ht="30" customHeight="1" thickBot="1" x14ac:dyDescent="0.25">
      <c r="B126" s="18">
        <v>116</v>
      </c>
      <c r="C126" s="25"/>
      <c r="D126" s="26"/>
      <c r="E126" s="26"/>
      <c r="F126" s="26"/>
      <c r="G126" s="26"/>
      <c r="H126" s="26"/>
      <c r="I126" s="26"/>
      <c r="J126" s="26"/>
      <c r="K126" s="10"/>
      <c r="L126" s="26"/>
      <c r="M126" s="26"/>
      <c r="N126" s="26"/>
      <c r="O126" s="26"/>
      <c r="P126" s="26"/>
      <c r="Q126" s="26"/>
      <c r="R126" s="26"/>
      <c r="S126" s="26"/>
      <c r="T126" s="26"/>
      <c r="U126" s="10"/>
      <c r="V126" s="27"/>
      <c r="W126" s="26"/>
      <c r="X126" s="26"/>
      <c r="Y126" s="26"/>
      <c r="Z126" s="10"/>
      <c r="AA126" s="28"/>
    </row>
    <row r="127" spans="2:27" ht="30" customHeight="1" thickBot="1" x14ac:dyDescent="0.25">
      <c r="B127" s="18">
        <v>117</v>
      </c>
      <c r="C127" s="25"/>
      <c r="D127" s="26"/>
      <c r="E127" s="26"/>
      <c r="F127" s="26"/>
      <c r="G127" s="26"/>
      <c r="H127" s="26"/>
      <c r="I127" s="26"/>
      <c r="J127" s="26"/>
      <c r="K127" s="10"/>
      <c r="L127" s="26"/>
      <c r="M127" s="26"/>
      <c r="N127" s="26"/>
      <c r="O127" s="26"/>
      <c r="P127" s="26"/>
      <c r="Q127" s="26"/>
      <c r="R127" s="26"/>
      <c r="S127" s="26"/>
      <c r="T127" s="26"/>
      <c r="U127" s="10"/>
      <c r="V127" s="27"/>
      <c r="W127" s="26"/>
      <c r="X127" s="26"/>
      <c r="Y127" s="26"/>
      <c r="Z127" s="10"/>
      <c r="AA127" s="28"/>
    </row>
    <row r="128" spans="2:27" ht="30" customHeight="1" thickBot="1" x14ac:dyDescent="0.25">
      <c r="B128" s="18">
        <v>118</v>
      </c>
      <c r="C128" s="25"/>
      <c r="D128" s="26"/>
      <c r="E128" s="26"/>
      <c r="F128" s="26"/>
      <c r="G128" s="26"/>
      <c r="H128" s="26"/>
      <c r="I128" s="26"/>
      <c r="J128" s="26"/>
      <c r="K128" s="10"/>
      <c r="L128" s="26"/>
      <c r="M128" s="26"/>
      <c r="N128" s="26"/>
      <c r="O128" s="26"/>
      <c r="P128" s="26"/>
      <c r="Q128" s="26"/>
      <c r="R128" s="26"/>
      <c r="S128" s="26"/>
      <c r="T128" s="26"/>
      <c r="U128" s="10"/>
      <c r="V128" s="27"/>
      <c r="W128" s="26"/>
      <c r="X128" s="26"/>
      <c r="Y128" s="26"/>
      <c r="Z128" s="10"/>
      <c r="AA128" s="28"/>
    </row>
    <row r="129" spans="2:27" ht="30" customHeight="1" thickBot="1" x14ac:dyDescent="0.25">
      <c r="B129" s="18">
        <v>119</v>
      </c>
      <c r="C129" s="25"/>
      <c r="D129" s="26"/>
      <c r="E129" s="26"/>
      <c r="F129" s="26"/>
      <c r="G129" s="26"/>
      <c r="H129" s="26"/>
      <c r="I129" s="26"/>
      <c r="J129" s="26"/>
      <c r="K129" s="10"/>
      <c r="L129" s="26"/>
      <c r="M129" s="26"/>
      <c r="N129" s="26"/>
      <c r="O129" s="26"/>
      <c r="P129" s="26"/>
      <c r="Q129" s="26"/>
      <c r="R129" s="26"/>
      <c r="S129" s="26"/>
      <c r="T129" s="26"/>
      <c r="U129" s="10"/>
      <c r="V129" s="27"/>
      <c r="W129" s="26"/>
      <c r="X129" s="26"/>
      <c r="Y129" s="26"/>
      <c r="Z129" s="10"/>
      <c r="AA129" s="28"/>
    </row>
    <row r="130" spans="2:27" ht="30" customHeight="1" thickBot="1" x14ac:dyDescent="0.25">
      <c r="B130" s="18">
        <v>120</v>
      </c>
      <c r="C130" s="25"/>
      <c r="D130" s="26"/>
      <c r="E130" s="26"/>
      <c r="F130" s="26"/>
      <c r="G130" s="26"/>
      <c r="H130" s="26"/>
      <c r="I130" s="26"/>
      <c r="J130" s="26"/>
      <c r="K130" s="10"/>
      <c r="L130" s="26"/>
      <c r="M130" s="26"/>
      <c r="N130" s="26"/>
      <c r="O130" s="26"/>
      <c r="P130" s="26"/>
      <c r="Q130" s="26"/>
      <c r="R130" s="26"/>
      <c r="S130" s="26"/>
      <c r="T130" s="26"/>
      <c r="U130" s="10"/>
      <c r="V130" s="27"/>
      <c r="W130" s="26"/>
      <c r="X130" s="26"/>
      <c r="Y130" s="26"/>
      <c r="Z130" s="10"/>
      <c r="AA130" s="28"/>
    </row>
    <row r="131" spans="2:27" ht="30" customHeight="1" thickBot="1" x14ac:dyDescent="0.25">
      <c r="B131" s="18">
        <v>121</v>
      </c>
      <c r="C131" s="25"/>
      <c r="D131" s="26"/>
      <c r="E131" s="26"/>
      <c r="F131" s="26"/>
      <c r="G131" s="26"/>
      <c r="H131" s="26"/>
      <c r="I131" s="26"/>
      <c r="J131" s="26"/>
      <c r="K131" s="10"/>
      <c r="L131" s="26"/>
      <c r="M131" s="26"/>
      <c r="N131" s="26"/>
      <c r="O131" s="26"/>
      <c r="P131" s="26"/>
      <c r="Q131" s="26"/>
      <c r="R131" s="26"/>
      <c r="S131" s="26"/>
      <c r="T131" s="26"/>
      <c r="U131" s="10"/>
      <c r="V131" s="27"/>
      <c r="W131" s="26"/>
      <c r="X131" s="26"/>
      <c r="Y131" s="26"/>
      <c r="Z131" s="10"/>
      <c r="AA131" s="28"/>
    </row>
    <row r="132" spans="2:27" ht="30" customHeight="1" thickBot="1" x14ac:dyDescent="0.25">
      <c r="B132" s="18">
        <v>122</v>
      </c>
      <c r="C132" s="25"/>
      <c r="D132" s="26"/>
      <c r="E132" s="26"/>
      <c r="F132" s="26"/>
      <c r="G132" s="26"/>
      <c r="H132" s="26"/>
      <c r="I132" s="26"/>
      <c r="J132" s="26"/>
      <c r="K132" s="10"/>
      <c r="L132" s="26"/>
      <c r="M132" s="26"/>
      <c r="N132" s="26"/>
      <c r="O132" s="26"/>
      <c r="P132" s="26"/>
      <c r="Q132" s="26"/>
      <c r="R132" s="26"/>
      <c r="S132" s="26"/>
      <c r="T132" s="26"/>
      <c r="U132" s="10"/>
      <c r="V132" s="27"/>
      <c r="W132" s="26"/>
      <c r="X132" s="26"/>
      <c r="Y132" s="26"/>
      <c r="Z132" s="10"/>
      <c r="AA132" s="28"/>
    </row>
    <row r="133" spans="2:27" ht="30" customHeight="1" thickBot="1" x14ac:dyDescent="0.25">
      <c r="B133" s="18">
        <v>123</v>
      </c>
      <c r="C133" s="25"/>
      <c r="D133" s="26"/>
      <c r="E133" s="26"/>
      <c r="F133" s="26"/>
      <c r="G133" s="26"/>
      <c r="H133" s="26"/>
      <c r="I133" s="26"/>
      <c r="J133" s="26"/>
      <c r="K133" s="10"/>
      <c r="L133" s="26"/>
      <c r="M133" s="26"/>
      <c r="N133" s="26"/>
      <c r="O133" s="26"/>
      <c r="P133" s="26"/>
      <c r="Q133" s="26"/>
      <c r="R133" s="26"/>
      <c r="S133" s="26"/>
      <c r="T133" s="26"/>
      <c r="U133" s="10"/>
      <c r="V133" s="27"/>
      <c r="W133" s="26"/>
      <c r="X133" s="26"/>
      <c r="Y133" s="26"/>
      <c r="Z133" s="10"/>
      <c r="AA133" s="28"/>
    </row>
    <row r="134" spans="2:27" ht="30" customHeight="1" thickBot="1" x14ac:dyDescent="0.25">
      <c r="B134" s="18">
        <v>124</v>
      </c>
      <c r="C134" s="25"/>
      <c r="D134" s="26"/>
      <c r="E134" s="26"/>
      <c r="F134" s="26"/>
      <c r="G134" s="26"/>
      <c r="H134" s="26"/>
      <c r="I134" s="26"/>
      <c r="J134" s="26"/>
      <c r="K134" s="10"/>
      <c r="L134" s="26"/>
      <c r="M134" s="26"/>
      <c r="N134" s="26"/>
      <c r="O134" s="26"/>
      <c r="P134" s="26"/>
      <c r="Q134" s="26"/>
      <c r="R134" s="26"/>
      <c r="S134" s="26"/>
      <c r="T134" s="26"/>
      <c r="U134" s="10"/>
      <c r="V134" s="27"/>
      <c r="W134" s="26"/>
      <c r="X134" s="26"/>
      <c r="Y134" s="26"/>
      <c r="Z134" s="10"/>
      <c r="AA134" s="28"/>
    </row>
    <row r="135" spans="2:27" ht="30" customHeight="1" thickBot="1" x14ac:dyDescent="0.25">
      <c r="B135" s="18">
        <v>125</v>
      </c>
      <c r="C135" s="25"/>
      <c r="D135" s="26"/>
      <c r="E135" s="26"/>
      <c r="F135" s="26"/>
      <c r="G135" s="26"/>
      <c r="H135" s="26"/>
      <c r="I135" s="26"/>
      <c r="J135" s="26"/>
      <c r="K135" s="10"/>
      <c r="L135" s="26"/>
      <c r="M135" s="26"/>
      <c r="N135" s="26"/>
      <c r="O135" s="26"/>
      <c r="P135" s="26"/>
      <c r="Q135" s="26"/>
      <c r="R135" s="26"/>
      <c r="S135" s="26"/>
      <c r="T135" s="26"/>
      <c r="U135" s="10"/>
      <c r="V135" s="27"/>
      <c r="W135" s="26"/>
      <c r="X135" s="26"/>
      <c r="Y135" s="26"/>
      <c r="Z135" s="10"/>
      <c r="AA135" s="28"/>
    </row>
    <row r="136" spans="2:27" ht="30" customHeight="1" thickBot="1" x14ac:dyDescent="0.25">
      <c r="B136" s="18">
        <v>126</v>
      </c>
      <c r="C136" s="25"/>
      <c r="D136" s="26"/>
      <c r="E136" s="26"/>
      <c r="F136" s="26"/>
      <c r="G136" s="26"/>
      <c r="H136" s="26"/>
      <c r="I136" s="26"/>
      <c r="J136" s="26"/>
      <c r="K136" s="10"/>
      <c r="L136" s="26"/>
      <c r="M136" s="26"/>
      <c r="N136" s="26"/>
      <c r="O136" s="26"/>
      <c r="P136" s="26"/>
      <c r="Q136" s="26"/>
      <c r="R136" s="26"/>
      <c r="S136" s="26"/>
      <c r="T136" s="26"/>
      <c r="U136" s="10"/>
      <c r="V136" s="27"/>
      <c r="W136" s="26"/>
      <c r="X136" s="26"/>
      <c r="Y136" s="26"/>
      <c r="Z136" s="10"/>
      <c r="AA136" s="28"/>
    </row>
    <row r="137" spans="2:27" ht="30" customHeight="1" thickBot="1" x14ac:dyDescent="0.25">
      <c r="B137" s="18">
        <v>127</v>
      </c>
      <c r="C137" s="25"/>
      <c r="D137" s="26"/>
      <c r="E137" s="26"/>
      <c r="F137" s="26"/>
      <c r="G137" s="26"/>
      <c r="H137" s="26"/>
      <c r="I137" s="26"/>
      <c r="J137" s="26"/>
      <c r="K137" s="10"/>
      <c r="L137" s="26"/>
      <c r="M137" s="26"/>
      <c r="N137" s="26"/>
      <c r="O137" s="26"/>
      <c r="P137" s="26"/>
      <c r="Q137" s="26"/>
      <c r="R137" s="26"/>
      <c r="S137" s="26"/>
      <c r="T137" s="26"/>
      <c r="U137" s="10"/>
      <c r="V137" s="27"/>
      <c r="W137" s="26"/>
      <c r="X137" s="26"/>
      <c r="Y137" s="26"/>
      <c r="Z137" s="10"/>
      <c r="AA137" s="28"/>
    </row>
    <row r="138" spans="2:27" ht="30" customHeight="1" thickBot="1" x14ac:dyDescent="0.25">
      <c r="B138" s="18">
        <v>128</v>
      </c>
      <c r="C138" s="25"/>
      <c r="D138" s="26"/>
      <c r="E138" s="26"/>
      <c r="F138" s="26"/>
      <c r="G138" s="26"/>
      <c r="H138" s="26"/>
      <c r="I138" s="26"/>
      <c r="J138" s="26"/>
      <c r="K138" s="10"/>
      <c r="L138" s="26"/>
      <c r="M138" s="26"/>
      <c r="N138" s="26"/>
      <c r="O138" s="26"/>
      <c r="P138" s="26"/>
      <c r="Q138" s="26"/>
      <c r="R138" s="26"/>
      <c r="S138" s="26"/>
      <c r="T138" s="26"/>
      <c r="U138" s="10"/>
      <c r="V138" s="27"/>
      <c r="W138" s="26"/>
      <c r="X138" s="26"/>
      <c r="Y138" s="26"/>
      <c r="Z138" s="10"/>
      <c r="AA138" s="28"/>
    </row>
    <row r="139" spans="2:27" ht="30" customHeight="1" thickBot="1" x14ac:dyDescent="0.25">
      <c r="B139" s="18">
        <v>129</v>
      </c>
      <c r="C139" s="25"/>
      <c r="D139" s="26"/>
      <c r="E139" s="26"/>
      <c r="F139" s="26"/>
      <c r="G139" s="26"/>
      <c r="H139" s="26"/>
      <c r="I139" s="26"/>
      <c r="J139" s="26"/>
      <c r="K139" s="10"/>
      <c r="L139" s="26"/>
      <c r="M139" s="26"/>
      <c r="N139" s="26"/>
      <c r="O139" s="26"/>
      <c r="P139" s="26"/>
      <c r="Q139" s="26"/>
      <c r="R139" s="26"/>
      <c r="S139" s="26"/>
      <c r="T139" s="26"/>
      <c r="U139" s="10"/>
      <c r="V139" s="27"/>
      <c r="W139" s="26"/>
      <c r="X139" s="26"/>
      <c r="Y139" s="26"/>
      <c r="Z139" s="10"/>
      <c r="AA139" s="28"/>
    </row>
    <row r="140" spans="2:27" ht="30" customHeight="1" thickBot="1" x14ac:dyDescent="0.25">
      <c r="B140" s="18">
        <v>130</v>
      </c>
      <c r="C140" s="25"/>
      <c r="D140" s="26"/>
      <c r="E140" s="26"/>
      <c r="F140" s="26"/>
      <c r="G140" s="26"/>
      <c r="H140" s="26"/>
      <c r="I140" s="26"/>
      <c r="J140" s="26"/>
      <c r="K140" s="10"/>
      <c r="L140" s="26"/>
      <c r="M140" s="26"/>
      <c r="N140" s="26"/>
      <c r="O140" s="26"/>
      <c r="P140" s="26"/>
      <c r="Q140" s="26"/>
      <c r="R140" s="26"/>
      <c r="S140" s="26"/>
      <c r="T140" s="26"/>
      <c r="U140" s="10"/>
      <c r="V140" s="27"/>
      <c r="W140" s="26"/>
      <c r="X140" s="26"/>
      <c r="Y140" s="26"/>
      <c r="Z140" s="10"/>
      <c r="AA140" s="28"/>
    </row>
    <row r="141" spans="2:27" ht="30" customHeight="1" thickBot="1" x14ac:dyDescent="0.25">
      <c r="B141" s="18">
        <v>131</v>
      </c>
      <c r="C141" s="25"/>
      <c r="D141" s="26"/>
      <c r="E141" s="26"/>
      <c r="F141" s="26"/>
      <c r="G141" s="26"/>
      <c r="H141" s="26"/>
      <c r="I141" s="26"/>
      <c r="J141" s="26"/>
      <c r="K141" s="10"/>
      <c r="L141" s="26"/>
      <c r="M141" s="26"/>
      <c r="N141" s="26"/>
      <c r="O141" s="26"/>
      <c r="P141" s="26"/>
      <c r="Q141" s="26"/>
      <c r="R141" s="26"/>
      <c r="S141" s="26"/>
      <c r="T141" s="26"/>
      <c r="U141" s="10"/>
      <c r="V141" s="27"/>
      <c r="W141" s="26"/>
      <c r="X141" s="26"/>
      <c r="Y141" s="26"/>
      <c r="Z141" s="10"/>
      <c r="AA141" s="28"/>
    </row>
    <row r="142" spans="2:27" ht="30" customHeight="1" thickBot="1" x14ac:dyDescent="0.25">
      <c r="B142" s="18">
        <v>132</v>
      </c>
      <c r="C142" s="25"/>
      <c r="D142" s="26"/>
      <c r="E142" s="26"/>
      <c r="F142" s="26"/>
      <c r="G142" s="26"/>
      <c r="H142" s="26"/>
      <c r="I142" s="26"/>
      <c r="J142" s="26"/>
      <c r="K142" s="10"/>
      <c r="L142" s="26"/>
      <c r="M142" s="26"/>
      <c r="N142" s="26"/>
      <c r="O142" s="26"/>
      <c r="P142" s="26"/>
      <c r="Q142" s="26"/>
      <c r="R142" s="26"/>
      <c r="S142" s="26"/>
      <c r="T142" s="26"/>
      <c r="U142" s="10"/>
      <c r="V142" s="27"/>
      <c r="W142" s="26"/>
      <c r="X142" s="26"/>
      <c r="Y142" s="26"/>
      <c r="Z142" s="10"/>
      <c r="AA142" s="28"/>
    </row>
    <row r="143" spans="2:27" ht="30" customHeight="1" thickBot="1" x14ac:dyDescent="0.25">
      <c r="B143" s="18">
        <v>133</v>
      </c>
      <c r="C143" s="25"/>
      <c r="D143" s="26"/>
      <c r="E143" s="26"/>
      <c r="F143" s="26"/>
      <c r="G143" s="26"/>
      <c r="H143" s="26"/>
      <c r="I143" s="26"/>
      <c r="J143" s="26"/>
      <c r="K143" s="10"/>
      <c r="L143" s="26"/>
      <c r="M143" s="26"/>
      <c r="N143" s="26"/>
      <c r="O143" s="26"/>
      <c r="P143" s="26"/>
      <c r="Q143" s="26"/>
      <c r="R143" s="26"/>
      <c r="S143" s="26"/>
      <c r="T143" s="26"/>
      <c r="U143" s="10"/>
      <c r="V143" s="27"/>
      <c r="W143" s="26"/>
      <c r="X143" s="26"/>
      <c r="Y143" s="26"/>
      <c r="Z143" s="10"/>
      <c r="AA143" s="28"/>
    </row>
    <row r="144" spans="2:27" ht="30" customHeight="1" thickBot="1" x14ac:dyDescent="0.25">
      <c r="B144" s="18">
        <v>134</v>
      </c>
      <c r="C144" s="25"/>
      <c r="D144" s="26"/>
      <c r="E144" s="26"/>
      <c r="F144" s="26"/>
      <c r="G144" s="26"/>
      <c r="H144" s="26"/>
      <c r="I144" s="26"/>
      <c r="J144" s="26"/>
      <c r="K144" s="10"/>
      <c r="L144" s="26"/>
      <c r="M144" s="26"/>
      <c r="N144" s="26"/>
      <c r="O144" s="26"/>
      <c r="P144" s="26"/>
      <c r="Q144" s="26"/>
      <c r="R144" s="26"/>
      <c r="S144" s="26"/>
      <c r="T144" s="26"/>
      <c r="U144" s="10"/>
      <c r="V144" s="27"/>
      <c r="W144" s="26"/>
      <c r="X144" s="26"/>
      <c r="Y144" s="26"/>
      <c r="Z144" s="10"/>
      <c r="AA144" s="28"/>
    </row>
    <row r="145" spans="2:27" ht="30" customHeight="1" thickBot="1" x14ac:dyDescent="0.25">
      <c r="B145" s="18">
        <v>135</v>
      </c>
      <c r="C145" s="25"/>
      <c r="D145" s="26"/>
      <c r="E145" s="26"/>
      <c r="F145" s="26"/>
      <c r="G145" s="26"/>
      <c r="H145" s="26"/>
      <c r="I145" s="26"/>
      <c r="J145" s="26"/>
      <c r="K145" s="10"/>
      <c r="L145" s="26"/>
      <c r="M145" s="26"/>
      <c r="N145" s="26"/>
      <c r="O145" s="26"/>
      <c r="P145" s="26"/>
      <c r="Q145" s="26"/>
      <c r="R145" s="26"/>
      <c r="S145" s="26"/>
      <c r="T145" s="26"/>
      <c r="U145" s="10"/>
      <c r="V145" s="27"/>
      <c r="W145" s="26"/>
      <c r="X145" s="26"/>
      <c r="Y145" s="26"/>
      <c r="Z145" s="10"/>
      <c r="AA145" s="28"/>
    </row>
    <row r="146" spans="2:27" ht="30" customHeight="1" thickBot="1" x14ac:dyDescent="0.25">
      <c r="B146" s="18">
        <v>136</v>
      </c>
      <c r="C146" s="25"/>
      <c r="D146" s="26"/>
      <c r="E146" s="26"/>
      <c r="F146" s="26"/>
      <c r="G146" s="26"/>
      <c r="H146" s="26"/>
      <c r="I146" s="26"/>
      <c r="J146" s="26"/>
      <c r="K146" s="10"/>
      <c r="L146" s="26"/>
      <c r="M146" s="26"/>
      <c r="N146" s="26"/>
      <c r="O146" s="26"/>
      <c r="P146" s="26"/>
      <c r="Q146" s="26"/>
      <c r="R146" s="26"/>
      <c r="S146" s="26"/>
      <c r="T146" s="26"/>
      <c r="U146" s="10"/>
      <c r="V146" s="27"/>
      <c r="W146" s="26"/>
      <c r="X146" s="26"/>
      <c r="Y146" s="26"/>
      <c r="Z146" s="10"/>
      <c r="AA146" s="28"/>
    </row>
    <row r="147" spans="2:27" ht="30" customHeight="1" thickBot="1" x14ac:dyDescent="0.25">
      <c r="B147" s="18">
        <v>137</v>
      </c>
      <c r="C147" s="25"/>
      <c r="D147" s="26"/>
      <c r="E147" s="26"/>
      <c r="F147" s="26"/>
      <c r="G147" s="26"/>
      <c r="H147" s="26"/>
      <c r="I147" s="26"/>
      <c r="J147" s="26"/>
      <c r="K147" s="10"/>
      <c r="L147" s="26"/>
      <c r="M147" s="26"/>
      <c r="N147" s="26"/>
      <c r="O147" s="26"/>
      <c r="P147" s="26"/>
      <c r="Q147" s="26"/>
      <c r="R147" s="26"/>
      <c r="S147" s="26"/>
      <c r="T147" s="26"/>
      <c r="U147" s="10"/>
      <c r="V147" s="27"/>
      <c r="W147" s="26"/>
      <c r="X147" s="26"/>
      <c r="Y147" s="26"/>
      <c r="Z147" s="10"/>
      <c r="AA147" s="28"/>
    </row>
    <row r="148" spans="2:27" ht="30" customHeight="1" thickBot="1" x14ac:dyDescent="0.25">
      <c r="B148" s="18">
        <v>138</v>
      </c>
      <c r="C148" s="25"/>
      <c r="D148" s="26"/>
      <c r="E148" s="26"/>
      <c r="F148" s="26"/>
      <c r="G148" s="26"/>
      <c r="H148" s="26"/>
      <c r="I148" s="26"/>
      <c r="J148" s="26"/>
      <c r="K148" s="10"/>
      <c r="L148" s="26"/>
      <c r="M148" s="26"/>
      <c r="N148" s="26"/>
      <c r="O148" s="26"/>
      <c r="P148" s="26"/>
      <c r="Q148" s="26"/>
      <c r="R148" s="26"/>
      <c r="S148" s="26"/>
      <c r="T148" s="26"/>
      <c r="U148" s="10"/>
      <c r="V148" s="27"/>
      <c r="W148" s="26"/>
      <c r="X148" s="26"/>
      <c r="Y148" s="26"/>
      <c r="Z148" s="10"/>
      <c r="AA148" s="28"/>
    </row>
    <row r="149" spans="2:27" ht="30" customHeight="1" thickBot="1" x14ac:dyDescent="0.25">
      <c r="B149" s="18">
        <v>139</v>
      </c>
      <c r="C149" s="25"/>
      <c r="D149" s="26"/>
      <c r="E149" s="26"/>
      <c r="F149" s="26"/>
      <c r="G149" s="26"/>
      <c r="H149" s="26"/>
      <c r="I149" s="26"/>
      <c r="J149" s="26"/>
      <c r="K149" s="10"/>
      <c r="L149" s="26"/>
      <c r="M149" s="26"/>
      <c r="N149" s="26"/>
      <c r="O149" s="26"/>
      <c r="P149" s="26"/>
      <c r="Q149" s="26"/>
      <c r="R149" s="26"/>
      <c r="S149" s="26"/>
      <c r="T149" s="26"/>
      <c r="U149" s="10"/>
      <c r="V149" s="27"/>
      <c r="W149" s="26"/>
      <c r="X149" s="26"/>
      <c r="Y149" s="26"/>
      <c r="Z149" s="10"/>
      <c r="AA149" s="28"/>
    </row>
    <row r="150" spans="2:27" ht="30" customHeight="1" thickBot="1" x14ac:dyDescent="0.25">
      <c r="B150" s="18">
        <v>140</v>
      </c>
      <c r="C150" s="25"/>
      <c r="D150" s="26"/>
      <c r="E150" s="26"/>
      <c r="F150" s="26"/>
      <c r="G150" s="26"/>
      <c r="H150" s="26"/>
      <c r="I150" s="26"/>
      <c r="J150" s="26"/>
      <c r="K150" s="10"/>
      <c r="L150" s="26"/>
      <c r="M150" s="26"/>
      <c r="N150" s="26"/>
      <c r="O150" s="26"/>
      <c r="P150" s="26"/>
      <c r="Q150" s="26"/>
      <c r="R150" s="26"/>
      <c r="S150" s="26"/>
      <c r="T150" s="26"/>
      <c r="U150" s="10"/>
      <c r="V150" s="27"/>
      <c r="W150" s="26"/>
      <c r="X150" s="26"/>
      <c r="Y150" s="26"/>
      <c r="Z150" s="10"/>
      <c r="AA150" s="28"/>
    </row>
    <row r="151" spans="2:27" ht="30" customHeight="1" thickBot="1" x14ac:dyDescent="0.25">
      <c r="B151" s="18">
        <v>141</v>
      </c>
      <c r="C151" s="25"/>
      <c r="D151" s="26"/>
      <c r="E151" s="26"/>
      <c r="F151" s="26"/>
      <c r="G151" s="26"/>
      <c r="H151" s="26"/>
      <c r="I151" s="26"/>
      <c r="J151" s="26"/>
      <c r="K151" s="10"/>
      <c r="L151" s="26"/>
      <c r="M151" s="26"/>
      <c r="N151" s="26"/>
      <c r="O151" s="26"/>
      <c r="P151" s="26"/>
      <c r="Q151" s="26"/>
      <c r="R151" s="26"/>
      <c r="S151" s="26"/>
      <c r="T151" s="26"/>
      <c r="U151" s="10"/>
      <c r="V151" s="27"/>
      <c r="W151" s="26"/>
      <c r="X151" s="26"/>
      <c r="Y151" s="26"/>
      <c r="Z151" s="10"/>
      <c r="AA151" s="28"/>
    </row>
    <row r="152" spans="2:27" ht="30" customHeight="1" thickBot="1" x14ac:dyDescent="0.25">
      <c r="B152" s="18">
        <v>142</v>
      </c>
      <c r="C152" s="25"/>
      <c r="D152" s="26"/>
      <c r="E152" s="26"/>
      <c r="F152" s="26"/>
      <c r="G152" s="26"/>
      <c r="H152" s="26"/>
      <c r="I152" s="26"/>
      <c r="J152" s="26"/>
      <c r="K152" s="10"/>
      <c r="L152" s="26"/>
      <c r="M152" s="26"/>
      <c r="N152" s="26"/>
      <c r="O152" s="26"/>
      <c r="P152" s="26"/>
      <c r="Q152" s="26"/>
      <c r="R152" s="26"/>
      <c r="S152" s="26"/>
      <c r="T152" s="26"/>
      <c r="U152" s="10"/>
      <c r="V152" s="27"/>
      <c r="W152" s="26"/>
      <c r="X152" s="26"/>
      <c r="Y152" s="26"/>
      <c r="Z152" s="10"/>
      <c r="AA152" s="28"/>
    </row>
    <row r="153" spans="2:27" ht="30" customHeight="1" thickBot="1" x14ac:dyDescent="0.25">
      <c r="B153" s="18">
        <v>143</v>
      </c>
      <c r="C153" s="25"/>
      <c r="D153" s="26"/>
      <c r="E153" s="26"/>
      <c r="F153" s="26"/>
      <c r="G153" s="26"/>
      <c r="H153" s="26"/>
      <c r="I153" s="26"/>
      <c r="J153" s="26"/>
      <c r="K153" s="10"/>
      <c r="L153" s="26"/>
      <c r="M153" s="26"/>
      <c r="N153" s="26"/>
      <c r="O153" s="26"/>
      <c r="P153" s="26"/>
      <c r="Q153" s="26"/>
      <c r="R153" s="26"/>
      <c r="S153" s="26"/>
      <c r="T153" s="26"/>
      <c r="U153" s="10"/>
      <c r="V153" s="27"/>
      <c r="W153" s="26"/>
      <c r="X153" s="26"/>
      <c r="Y153" s="26"/>
      <c r="Z153" s="10"/>
      <c r="AA153" s="28"/>
    </row>
    <row r="154" spans="2:27" ht="30" customHeight="1" thickBot="1" x14ac:dyDescent="0.25">
      <c r="B154" s="18">
        <v>144</v>
      </c>
      <c r="C154" s="25"/>
      <c r="D154" s="26"/>
      <c r="E154" s="26"/>
      <c r="F154" s="26"/>
      <c r="G154" s="26"/>
      <c r="H154" s="26"/>
      <c r="I154" s="26"/>
      <c r="J154" s="26"/>
      <c r="K154" s="10"/>
      <c r="L154" s="26"/>
      <c r="M154" s="26"/>
      <c r="N154" s="26"/>
      <c r="O154" s="26"/>
      <c r="P154" s="26"/>
      <c r="Q154" s="26"/>
      <c r="R154" s="26"/>
      <c r="S154" s="26"/>
      <c r="T154" s="26"/>
      <c r="U154" s="10"/>
      <c r="V154" s="27"/>
      <c r="W154" s="26"/>
      <c r="X154" s="26"/>
      <c r="Y154" s="26"/>
      <c r="Z154" s="10"/>
      <c r="AA154" s="28"/>
    </row>
    <row r="155" spans="2:27" ht="30" customHeight="1" thickBot="1" x14ac:dyDescent="0.25">
      <c r="B155" s="18">
        <v>145</v>
      </c>
      <c r="C155" s="25"/>
      <c r="D155" s="26"/>
      <c r="E155" s="26"/>
      <c r="F155" s="26"/>
      <c r="G155" s="26"/>
      <c r="H155" s="26"/>
      <c r="I155" s="26"/>
      <c r="J155" s="26"/>
      <c r="K155" s="10"/>
      <c r="L155" s="26"/>
      <c r="M155" s="26"/>
      <c r="N155" s="26"/>
      <c r="O155" s="26"/>
      <c r="P155" s="26"/>
      <c r="Q155" s="26"/>
      <c r="R155" s="26"/>
      <c r="S155" s="26"/>
      <c r="T155" s="26"/>
      <c r="U155" s="10"/>
      <c r="V155" s="27"/>
      <c r="W155" s="26"/>
      <c r="X155" s="26"/>
      <c r="Y155" s="26"/>
      <c r="Z155" s="10"/>
      <c r="AA155" s="28"/>
    </row>
    <row r="156" spans="2:27" ht="30" customHeight="1" thickBot="1" x14ac:dyDescent="0.25">
      <c r="B156" s="18">
        <v>146</v>
      </c>
      <c r="C156" s="25"/>
      <c r="D156" s="26"/>
      <c r="E156" s="26"/>
      <c r="F156" s="26"/>
      <c r="G156" s="26"/>
      <c r="H156" s="26"/>
      <c r="I156" s="26"/>
      <c r="J156" s="26"/>
      <c r="K156" s="10"/>
      <c r="L156" s="26"/>
      <c r="M156" s="26"/>
      <c r="N156" s="26"/>
      <c r="O156" s="26"/>
      <c r="P156" s="26"/>
      <c r="Q156" s="26"/>
      <c r="R156" s="26"/>
      <c r="S156" s="26"/>
      <c r="T156" s="26"/>
      <c r="U156" s="10"/>
      <c r="V156" s="27"/>
      <c r="W156" s="26"/>
      <c r="X156" s="26"/>
      <c r="Y156" s="26"/>
      <c r="Z156" s="10"/>
      <c r="AA156" s="28"/>
    </row>
    <row r="157" spans="2:27" ht="30" customHeight="1" thickBot="1" x14ac:dyDescent="0.25">
      <c r="B157" s="18">
        <v>147</v>
      </c>
      <c r="C157" s="25"/>
      <c r="D157" s="26"/>
      <c r="E157" s="26"/>
      <c r="F157" s="26"/>
      <c r="G157" s="26"/>
      <c r="H157" s="26"/>
      <c r="I157" s="26"/>
      <c r="J157" s="26"/>
      <c r="K157" s="10"/>
      <c r="L157" s="26"/>
      <c r="M157" s="26"/>
      <c r="N157" s="26"/>
      <c r="O157" s="26"/>
      <c r="P157" s="26"/>
      <c r="Q157" s="26"/>
      <c r="R157" s="26"/>
      <c r="S157" s="26"/>
      <c r="T157" s="26"/>
      <c r="U157" s="10"/>
      <c r="V157" s="27"/>
      <c r="W157" s="26"/>
      <c r="X157" s="26"/>
      <c r="Y157" s="26"/>
      <c r="Z157" s="10"/>
      <c r="AA157" s="28"/>
    </row>
    <row r="158" spans="2:27" ht="30" customHeight="1" thickBot="1" x14ac:dyDescent="0.25">
      <c r="B158" s="18">
        <v>148</v>
      </c>
      <c r="C158" s="25"/>
      <c r="D158" s="26"/>
      <c r="E158" s="26"/>
      <c r="F158" s="26"/>
      <c r="G158" s="26"/>
      <c r="H158" s="26"/>
      <c r="I158" s="26"/>
      <c r="J158" s="26"/>
      <c r="K158" s="10"/>
      <c r="L158" s="26"/>
      <c r="M158" s="26"/>
      <c r="N158" s="26"/>
      <c r="O158" s="26"/>
      <c r="P158" s="26"/>
      <c r="Q158" s="26"/>
      <c r="R158" s="26"/>
      <c r="S158" s="26"/>
      <c r="T158" s="26"/>
      <c r="U158" s="10"/>
      <c r="V158" s="27"/>
      <c r="W158" s="26"/>
      <c r="X158" s="26"/>
      <c r="Y158" s="26"/>
      <c r="Z158" s="10"/>
      <c r="AA158" s="28"/>
    </row>
    <row r="159" spans="2:27" ht="30" customHeight="1" thickBot="1" x14ac:dyDescent="0.25">
      <c r="B159" s="18">
        <v>149</v>
      </c>
      <c r="C159" s="25"/>
      <c r="D159" s="26"/>
      <c r="E159" s="26"/>
      <c r="F159" s="26"/>
      <c r="G159" s="26"/>
      <c r="H159" s="26"/>
      <c r="I159" s="26"/>
      <c r="J159" s="26"/>
      <c r="K159" s="10"/>
      <c r="L159" s="26"/>
      <c r="M159" s="26"/>
      <c r="N159" s="26"/>
      <c r="O159" s="26"/>
      <c r="P159" s="26"/>
      <c r="Q159" s="26"/>
      <c r="R159" s="26"/>
      <c r="S159" s="26"/>
      <c r="T159" s="26"/>
      <c r="U159" s="10"/>
      <c r="V159" s="27"/>
      <c r="W159" s="26"/>
      <c r="X159" s="26"/>
      <c r="Y159" s="26"/>
      <c r="Z159" s="10"/>
      <c r="AA159" s="28"/>
    </row>
    <row r="160" spans="2:27" ht="30" customHeight="1" thickBot="1" x14ac:dyDescent="0.25">
      <c r="B160" s="18">
        <v>150</v>
      </c>
      <c r="C160" s="25"/>
      <c r="D160" s="26"/>
      <c r="E160" s="26"/>
      <c r="F160" s="26"/>
      <c r="G160" s="26"/>
      <c r="H160" s="26"/>
      <c r="I160" s="26"/>
      <c r="J160" s="26"/>
      <c r="K160" s="10"/>
      <c r="L160" s="26"/>
      <c r="M160" s="26"/>
      <c r="N160" s="26"/>
      <c r="O160" s="26"/>
      <c r="P160" s="26"/>
      <c r="Q160" s="26"/>
      <c r="R160" s="26"/>
      <c r="S160" s="26"/>
      <c r="T160" s="26"/>
      <c r="U160" s="10"/>
      <c r="V160" s="27"/>
      <c r="W160" s="26"/>
      <c r="X160" s="26"/>
      <c r="Y160" s="26"/>
      <c r="Z160" s="10"/>
      <c r="AA160" s="28"/>
    </row>
  </sheetData>
  <mergeCells count="1">
    <mergeCell ref="B6:C6"/>
  </mergeCells>
  <conditionalFormatting sqref="D11:D160">
    <cfRule type="expression" dxfId="513" priority="3">
      <formula>AND($D11="", SUMPRODUCT(--($C11:$AA11&lt;&gt;""))&lt;&gt;0)</formula>
    </cfRule>
  </conditionalFormatting>
  <conditionalFormatting sqref="H11:H160">
    <cfRule type="expression" dxfId="512" priority="4">
      <formula>AND($H11="", SUMPRODUCT(--($C11:$AA11&lt;&gt;""))&lt;&gt;0)</formula>
    </cfRule>
  </conditionalFormatting>
  <conditionalFormatting sqref="I11:I160">
    <cfRule type="expression" dxfId="511" priority="6">
      <formula>AND($I11="", SUMPRODUCT(--($C11:$AA11&lt;&gt;""))&lt;&gt;0)</formula>
    </cfRule>
  </conditionalFormatting>
  <conditionalFormatting sqref="J11:J160">
    <cfRule type="expression" dxfId="510" priority="7">
      <formula>AND($J11="", SUMPRODUCT(--($C11:$AA11&lt;&gt;""))&lt;&gt;0)</formula>
    </cfRule>
  </conditionalFormatting>
  <conditionalFormatting sqref="N11:N160">
    <cfRule type="expression" dxfId="509" priority="13">
      <formula>AND($N11="", SUMPRODUCT(--($C11:$AA11&lt;&gt;""))&lt;&gt;0)</formula>
    </cfRule>
  </conditionalFormatting>
  <conditionalFormatting sqref="U11:U160">
    <cfRule type="expression" dxfId="508" priority="1">
      <formula>AND($U11="", SUMPRODUCT(--($C11:$AA11&lt;&gt;""))&lt;&gt;0)</formula>
    </cfRule>
  </conditionalFormatting>
  <conditionalFormatting sqref="V11:V160">
    <cfRule type="expression" dxfId="507" priority="14">
      <formula>AND($V11="", SUMPRODUCT(--($C11:$AA11&lt;&gt;""))&lt;&gt;0)</formula>
    </cfRule>
  </conditionalFormatting>
  <conditionalFormatting sqref="W11:W160">
    <cfRule type="expression" dxfId="506" priority="15">
      <formula>AND($W11="", SUMPRODUCT(--($C11:$AA11&lt;&gt;""))&lt;&gt;0)</formula>
    </cfRule>
  </conditionalFormatting>
  <conditionalFormatting sqref="X11:X160">
    <cfRule type="expression" dxfId="505" priority="88">
      <formula>AND($X11="", SUMPRODUCT(--($C11:$AA11&lt;&gt;""))&lt;&gt;0)</formula>
    </cfRule>
  </conditionalFormatting>
  <conditionalFormatting sqref="Z11:Z160">
    <cfRule type="expression" dxfId="504" priority="89">
      <formula>AND($Z11="", SUMPRODUCT(--($C11:$AA11&lt;&gt;""))&lt;&gt;0)</formula>
    </cfRule>
  </conditionalFormatting>
  <dataValidations count="10">
    <dataValidation type="whole" allowBlank="1" showInputMessage="1" showErrorMessage="1" error="Nem megfelelő érték!" prompt="fok" sqref="T11:T160" xr:uid="{00000000-0002-0000-0500-000000000000}">
      <formula1>0</formula1>
      <formula2>90</formula2>
    </dataValidation>
    <dataValidation type="whole" allowBlank="1" showInputMessage="1" showErrorMessage="1" error="Nem megfelelő mennyiség!" prompt="Kérjük adja meg a rendelni kívánt mennyiséget!" sqref="Z11:Z160" xr:uid="{00000000-0002-0000-0500-000001000000}">
      <formula1>1</formula1>
      <formula2>1000</formula2>
    </dataValidation>
    <dataValidation type="list" allowBlank="1" showInputMessage="1" showErrorMessage="1" error="Kérem válaszzon a listából!" sqref="Z11:Z160" xr:uid="{00000000-0002-0000-0500-000002000000}">
      <formula1>"20,30,40"</formula1>
    </dataValidation>
    <dataValidation type="whole" allowBlank="1" showInputMessage="1" showErrorMessage="1" error="Nem megfelelő érték!" prompt="mm" sqref="D11:S160" xr:uid="{00000000-0002-0000-0500-000003000000}">
      <formula1>1</formula1>
      <formula2>1000000</formula2>
    </dataValidation>
    <dataValidation allowBlank="1" showInputMessage="1" showErrorMessage="1" prompt="Kérjük válasszon légtömörség értéket a lenyíló listából!" sqref="U10" xr:uid="{00000000-0002-0000-0500-000004000000}"/>
    <dataValidation type="list" allowBlank="1" showErrorMessage="1" error="Nem megfelelo érték!" prompt="Kérjük válasszon légtömörség értéket a lenyíló listából!" sqref="U11:U160" xr:uid="{00000000-0002-0000-0500-000005000000}">
      <formula1>Légtömörség</formula1>
    </dataValidation>
    <dataValidation allowBlank="1" showInputMessage="1" showErrorMessage="1" prompt="Kérjük válasszon lemezvastagság értéket a lenyíló listából!" sqref="V10" xr:uid="{00000000-0002-0000-0500-000006000000}"/>
    <dataValidation type="list" allowBlank="1" showErrorMessage="1" error="Kérjük  a lenyíló listából válasszon lemezvastagság értéket!" prompt="Kérjük válasszon lemezvastagság értéket a lenyíló listából!" sqref="V11:V160" xr:uid="{00000000-0002-0000-0500-000007000000}">
      <formula1>Lemezvastagság</formula1>
    </dataValidation>
    <dataValidation allowBlank="1" showInputMessage="1" showErrorMessage="1" prompt="Kérjük válasszon keretméretet a lenyíló listából!" sqref="W10:X10" xr:uid="{00000000-0002-0000-0500-000008000000}"/>
    <dataValidation type="list" allowBlank="1" showErrorMessage="1" error="Kérjük a lenyíló listából válasszon keretméretet!" prompt="Kérjük válasszon keretméretet a lenyíló listából!" sqref="W11:Y160" xr:uid="{00000000-0002-0000-0500-000009000000}">
      <formula1>Keret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B160"/>
  <sheetViews>
    <sheetView workbookViewId="0">
      <selection activeCell="C2" sqref="C2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10" width="10.5" style="1" customWidth="1"/>
    <col min="11" max="11" width="10.5" style="1" hidden="1" customWidth="1"/>
    <col min="12" max="14" width="10.5" style="1" customWidth="1"/>
    <col min="15" max="20" width="10.5" style="1" hidden="1" customWidth="1"/>
    <col min="21" max="22" width="10.5" style="1" customWidth="1"/>
    <col min="23" max="24" width="7.5" style="1" customWidth="1"/>
    <col min="25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H1" s="8" t="s">
        <v>22</v>
      </c>
    </row>
    <row r="2" spans="2:27" ht="42.75" customHeight="1" x14ac:dyDescent="0.3">
      <c r="C2" s="15"/>
      <c r="H2" s="8" t="s">
        <v>39</v>
      </c>
    </row>
    <row r="3" spans="2:27" ht="30" customHeight="1" x14ac:dyDescent="0.3">
      <c r="C3" s="15"/>
    </row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17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3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10"/>
      <c r="M61" s="10"/>
      <c r="N61" s="26"/>
      <c r="O61" s="26"/>
      <c r="P61" s="26"/>
      <c r="Q61" s="26"/>
      <c r="R61" s="26"/>
      <c r="S61" s="26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25"/>
      <c r="D62" s="26"/>
      <c r="E62" s="26"/>
      <c r="F62" s="26"/>
      <c r="G62" s="26"/>
      <c r="H62" s="26"/>
      <c r="I62" s="26"/>
      <c r="J62" s="26"/>
      <c r="K62" s="10"/>
      <c r="L62" s="10"/>
      <c r="M62" s="10"/>
      <c r="N62" s="26"/>
      <c r="O62" s="26"/>
      <c r="P62" s="26"/>
      <c r="Q62" s="26"/>
      <c r="R62" s="26"/>
      <c r="S62" s="26"/>
      <c r="T62" s="26"/>
      <c r="U62" s="10"/>
      <c r="V62" s="27"/>
      <c r="W62" s="26"/>
      <c r="X62" s="26"/>
      <c r="Y62" s="26"/>
      <c r="Z62" s="10"/>
      <c r="AA62" s="28"/>
    </row>
    <row r="63" spans="2:27" ht="30" customHeight="1" thickBot="1" x14ac:dyDescent="0.25">
      <c r="B63" s="18">
        <v>53</v>
      </c>
      <c r="C63" s="25"/>
      <c r="D63" s="26"/>
      <c r="E63" s="26"/>
      <c r="F63" s="26"/>
      <c r="G63" s="26"/>
      <c r="H63" s="26"/>
      <c r="I63" s="26"/>
      <c r="J63" s="26"/>
      <c r="K63" s="10"/>
      <c r="L63" s="10"/>
      <c r="M63" s="10"/>
      <c r="N63" s="26"/>
      <c r="O63" s="26"/>
      <c r="P63" s="26"/>
      <c r="Q63" s="26"/>
      <c r="R63" s="26"/>
      <c r="S63" s="26"/>
      <c r="T63" s="26"/>
      <c r="U63" s="10"/>
      <c r="V63" s="27"/>
      <c r="W63" s="26"/>
      <c r="X63" s="26"/>
      <c r="Y63" s="26"/>
      <c r="Z63" s="10"/>
      <c r="AA63" s="28"/>
    </row>
    <row r="64" spans="2:27" ht="30" customHeight="1" thickBot="1" x14ac:dyDescent="0.25">
      <c r="B64" s="18">
        <v>54</v>
      </c>
      <c r="C64" s="25"/>
      <c r="D64" s="26"/>
      <c r="E64" s="26"/>
      <c r="F64" s="26"/>
      <c r="G64" s="26"/>
      <c r="H64" s="26"/>
      <c r="I64" s="26"/>
      <c r="J64" s="26"/>
      <c r="K64" s="10"/>
      <c r="L64" s="10"/>
      <c r="M64" s="10"/>
      <c r="N64" s="26"/>
      <c r="O64" s="26"/>
      <c r="P64" s="26"/>
      <c r="Q64" s="26"/>
      <c r="R64" s="26"/>
      <c r="S64" s="26"/>
      <c r="T64" s="26"/>
      <c r="U64" s="10"/>
      <c r="V64" s="27"/>
      <c r="W64" s="26"/>
      <c r="X64" s="26"/>
      <c r="Y64" s="26"/>
      <c r="Z64" s="10"/>
      <c r="AA64" s="28"/>
    </row>
    <row r="65" spans="2:27" ht="30" customHeight="1" thickBot="1" x14ac:dyDescent="0.25">
      <c r="B65" s="18">
        <v>55</v>
      </c>
      <c r="C65" s="25"/>
      <c r="D65" s="26"/>
      <c r="E65" s="26"/>
      <c r="F65" s="26"/>
      <c r="G65" s="26"/>
      <c r="H65" s="26"/>
      <c r="I65" s="26"/>
      <c r="J65" s="26"/>
      <c r="K65" s="10"/>
      <c r="L65" s="10"/>
      <c r="M65" s="10"/>
      <c r="N65" s="26"/>
      <c r="O65" s="26"/>
      <c r="P65" s="26"/>
      <c r="Q65" s="26"/>
      <c r="R65" s="26"/>
      <c r="S65" s="26"/>
      <c r="T65" s="26"/>
      <c r="U65" s="10"/>
      <c r="V65" s="27"/>
      <c r="W65" s="26"/>
      <c r="X65" s="26"/>
      <c r="Y65" s="26"/>
      <c r="Z65" s="10"/>
      <c r="AA65" s="28"/>
    </row>
    <row r="66" spans="2:27" ht="30" customHeight="1" thickBot="1" x14ac:dyDescent="0.25">
      <c r="B66" s="18">
        <v>56</v>
      </c>
      <c r="C66" s="25"/>
      <c r="D66" s="26"/>
      <c r="E66" s="26"/>
      <c r="F66" s="26"/>
      <c r="G66" s="26"/>
      <c r="H66" s="26"/>
      <c r="I66" s="26"/>
      <c r="J66" s="26"/>
      <c r="K66" s="10"/>
      <c r="L66" s="10"/>
      <c r="M66" s="10"/>
      <c r="N66" s="26"/>
      <c r="O66" s="26"/>
      <c r="P66" s="26"/>
      <c r="Q66" s="26"/>
      <c r="R66" s="26"/>
      <c r="S66" s="26"/>
      <c r="T66" s="26"/>
      <c r="U66" s="10"/>
      <c r="V66" s="27"/>
      <c r="W66" s="26"/>
      <c r="X66" s="26"/>
      <c r="Y66" s="26"/>
      <c r="Z66" s="10"/>
      <c r="AA66" s="28"/>
    </row>
    <row r="67" spans="2:27" ht="30" customHeight="1" thickBot="1" x14ac:dyDescent="0.25">
      <c r="B67" s="18">
        <v>57</v>
      </c>
      <c r="C67" s="25"/>
      <c r="D67" s="26"/>
      <c r="E67" s="26"/>
      <c r="F67" s="26"/>
      <c r="G67" s="26"/>
      <c r="H67" s="26"/>
      <c r="I67" s="26"/>
      <c r="J67" s="26"/>
      <c r="K67" s="10"/>
      <c r="L67" s="10"/>
      <c r="M67" s="10"/>
      <c r="N67" s="26"/>
      <c r="O67" s="26"/>
      <c r="P67" s="26"/>
      <c r="Q67" s="26"/>
      <c r="R67" s="26"/>
      <c r="S67" s="26"/>
      <c r="T67" s="26"/>
      <c r="U67" s="10"/>
      <c r="V67" s="27"/>
      <c r="W67" s="26"/>
      <c r="X67" s="26"/>
      <c r="Y67" s="26"/>
      <c r="Z67" s="10"/>
      <c r="AA67" s="28"/>
    </row>
    <row r="68" spans="2:27" ht="30" customHeight="1" thickBot="1" x14ac:dyDescent="0.25">
      <c r="B68" s="18">
        <v>58</v>
      </c>
      <c r="C68" s="25"/>
      <c r="D68" s="26"/>
      <c r="E68" s="26"/>
      <c r="F68" s="26"/>
      <c r="G68" s="26"/>
      <c r="H68" s="26"/>
      <c r="I68" s="26"/>
      <c r="J68" s="26"/>
      <c r="K68" s="10"/>
      <c r="L68" s="10"/>
      <c r="M68" s="10"/>
      <c r="N68" s="26"/>
      <c r="O68" s="26"/>
      <c r="P68" s="26"/>
      <c r="Q68" s="26"/>
      <c r="R68" s="26"/>
      <c r="S68" s="26"/>
      <c r="T68" s="26"/>
      <c r="U68" s="10"/>
      <c r="V68" s="27"/>
      <c r="W68" s="26"/>
      <c r="X68" s="26"/>
      <c r="Y68" s="26"/>
      <c r="Z68" s="10"/>
      <c r="AA68" s="28"/>
    </row>
    <row r="69" spans="2:27" ht="30" customHeight="1" thickBot="1" x14ac:dyDescent="0.25">
      <c r="B69" s="18">
        <v>59</v>
      </c>
      <c r="C69" s="25"/>
      <c r="D69" s="26"/>
      <c r="E69" s="26"/>
      <c r="F69" s="26"/>
      <c r="G69" s="26"/>
      <c r="H69" s="26"/>
      <c r="I69" s="26"/>
      <c r="J69" s="26"/>
      <c r="K69" s="10"/>
      <c r="L69" s="10"/>
      <c r="M69" s="10"/>
      <c r="N69" s="26"/>
      <c r="O69" s="26"/>
      <c r="P69" s="26"/>
      <c r="Q69" s="26"/>
      <c r="R69" s="26"/>
      <c r="S69" s="26"/>
      <c r="T69" s="26"/>
      <c r="U69" s="10"/>
      <c r="V69" s="27"/>
      <c r="W69" s="26"/>
      <c r="X69" s="26"/>
      <c r="Y69" s="26"/>
      <c r="Z69" s="10"/>
      <c r="AA69" s="28"/>
    </row>
    <row r="70" spans="2:27" ht="30" customHeight="1" thickBot="1" x14ac:dyDescent="0.25">
      <c r="B70" s="18">
        <v>60</v>
      </c>
      <c r="C70" s="25"/>
      <c r="D70" s="26"/>
      <c r="E70" s="26"/>
      <c r="F70" s="26"/>
      <c r="G70" s="26"/>
      <c r="H70" s="26"/>
      <c r="I70" s="26"/>
      <c r="J70" s="26"/>
      <c r="K70" s="10"/>
      <c r="L70" s="10"/>
      <c r="M70" s="10"/>
      <c r="N70" s="26"/>
      <c r="O70" s="26"/>
      <c r="P70" s="26"/>
      <c r="Q70" s="26"/>
      <c r="R70" s="26"/>
      <c r="S70" s="26"/>
      <c r="T70" s="26"/>
      <c r="U70" s="10"/>
      <c r="V70" s="27"/>
      <c r="W70" s="26"/>
      <c r="X70" s="26"/>
      <c r="Y70" s="26"/>
      <c r="Z70" s="10"/>
      <c r="AA70" s="28"/>
    </row>
    <row r="71" spans="2:27" ht="30" customHeight="1" thickBot="1" x14ac:dyDescent="0.25">
      <c r="B71" s="18">
        <v>61</v>
      </c>
      <c r="C71" s="25"/>
      <c r="D71" s="26"/>
      <c r="E71" s="26"/>
      <c r="F71" s="26"/>
      <c r="G71" s="26"/>
      <c r="H71" s="26"/>
      <c r="I71" s="26"/>
      <c r="J71" s="26"/>
      <c r="K71" s="10"/>
      <c r="L71" s="10"/>
      <c r="M71" s="10"/>
      <c r="N71" s="26"/>
      <c r="O71" s="26"/>
      <c r="P71" s="26"/>
      <c r="Q71" s="26"/>
      <c r="R71" s="26"/>
      <c r="S71" s="26"/>
      <c r="T71" s="26"/>
      <c r="U71" s="10"/>
      <c r="V71" s="27"/>
      <c r="W71" s="26"/>
      <c r="X71" s="26"/>
      <c r="Y71" s="26"/>
      <c r="Z71" s="10"/>
      <c r="AA71" s="28"/>
    </row>
    <row r="72" spans="2:27" ht="30" customHeight="1" thickBot="1" x14ac:dyDescent="0.25">
      <c r="B72" s="18">
        <v>62</v>
      </c>
      <c r="C72" s="25"/>
      <c r="D72" s="26"/>
      <c r="E72" s="26"/>
      <c r="F72" s="26"/>
      <c r="G72" s="26"/>
      <c r="H72" s="26"/>
      <c r="I72" s="26"/>
      <c r="J72" s="26"/>
      <c r="K72" s="10"/>
      <c r="L72" s="10"/>
      <c r="M72" s="10"/>
      <c r="N72" s="26"/>
      <c r="O72" s="26"/>
      <c r="P72" s="26"/>
      <c r="Q72" s="26"/>
      <c r="R72" s="26"/>
      <c r="S72" s="26"/>
      <c r="T72" s="26"/>
      <c r="U72" s="10"/>
      <c r="V72" s="27"/>
      <c r="W72" s="26"/>
      <c r="X72" s="26"/>
      <c r="Y72" s="26"/>
      <c r="Z72" s="10"/>
      <c r="AA72" s="28"/>
    </row>
    <row r="73" spans="2:27" ht="30" customHeight="1" thickBot="1" x14ac:dyDescent="0.25">
      <c r="B73" s="18">
        <v>63</v>
      </c>
      <c r="C73" s="25"/>
      <c r="D73" s="26"/>
      <c r="E73" s="26"/>
      <c r="F73" s="26"/>
      <c r="G73" s="26"/>
      <c r="H73" s="26"/>
      <c r="I73" s="26"/>
      <c r="J73" s="26"/>
      <c r="K73" s="10"/>
      <c r="L73" s="10"/>
      <c r="M73" s="10"/>
      <c r="N73" s="26"/>
      <c r="O73" s="26"/>
      <c r="P73" s="26"/>
      <c r="Q73" s="26"/>
      <c r="R73" s="26"/>
      <c r="S73" s="26"/>
      <c r="T73" s="26"/>
      <c r="U73" s="10"/>
      <c r="V73" s="27"/>
      <c r="W73" s="26"/>
      <c r="X73" s="26"/>
      <c r="Y73" s="26"/>
      <c r="Z73" s="10"/>
      <c r="AA73" s="28"/>
    </row>
    <row r="74" spans="2:27" ht="30" customHeight="1" thickBot="1" x14ac:dyDescent="0.25">
      <c r="B74" s="18">
        <v>64</v>
      </c>
      <c r="C74" s="25"/>
      <c r="D74" s="26"/>
      <c r="E74" s="26"/>
      <c r="F74" s="26"/>
      <c r="G74" s="26"/>
      <c r="H74" s="26"/>
      <c r="I74" s="26"/>
      <c r="J74" s="26"/>
      <c r="K74" s="10"/>
      <c r="L74" s="10"/>
      <c r="M74" s="10"/>
      <c r="N74" s="26"/>
      <c r="O74" s="26"/>
      <c r="P74" s="26"/>
      <c r="Q74" s="26"/>
      <c r="R74" s="26"/>
      <c r="S74" s="26"/>
      <c r="T74" s="26"/>
      <c r="U74" s="10"/>
      <c r="V74" s="27"/>
      <c r="W74" s="26"/>
      <c r="X74" s="26"/>
      <c r="Y74" s="26"/>
      <c r="Z74" s="10"/>
      <c r="AA74" s="28"/>
    </row>
    <row r="75" spans="2:27" ht="30" customHeight="1" thickBot="1" x14ac:dyDescent="0.25">
      <c r="B75" s="18">
        <v>65</v>
      </c>
      <c r="C75" s="25"/>
      <c r="D75" s="26"/>
      <c r="E75" s="26"/>
      <c r="F75" s="26"/>
      <c r="G75" s="26"/>
      <c r="H75" s="26"/>
      <c r="I75" s="26"/>
      <c r="J75" s="26"/>
      <c r="K75" s="10"/>
      <c r="L75" s="10"/>
      <c r="M75" s="10"/>
      <c r="N75" s="26"/>
      <c r="O75" s="26"/>
      <c r="P75" s="26"/>
      <c r="Q75" s="26"/>
      <c r="R75" s="26"/>
      <c r="S75" s="26"/>
      <c r="T75" s="26"/>
      <c r="U75" s="10"/>
      <c r="V75" s="27"/>
      <c r="W75" s="26"/>
      <c r="X75" s="26"/>
      <c r="Y75" s="26"/>
      <c r="Z75" s="10"/>
      <c r="AA75" s="28"/>
    </row>
    <row r="76" spans="2:27" ht="30" customHeight="1" thickBot="1" x14ac:dyDescent="0.25">
      <c r="B76" s="18">
        <v>66</v>
      </c>
      <c r="C76" s="25"/>
      <c r="D76" s="26"/>
      <c r="E76" s="26"/>
      <c r="F76" s="26"/>
      <c r="G76" s="26"/>
      <c r="H76" s="26"/>
      <c r="I76" s="26"/>
      <c r="J76" s="26"/>
      <c r="K76" s="10"/>
      <c r="L76" s="10"/>
      <c r="M76" s="10"/>
      <c r="N76" s="26"/>
      <c r="O76" s="26"/>
      <c r="P76" s="26"/>
      <c r="Q76" s="26"/>
      <c r="R76" s="26"/>
      <c r="S76" s="26"/>
      <c r="T76" s="26"/>
      <c r="U76" s="10"/>
      <c r="V76" s="27"/>
      <c r="W76" s="26"/>
      <c r="X76" s="26"/>
      <c r="Y76" s="26"/>
      <c r="Z76" s="10"/>
      <c r="AA76" s="28"/>
    </row>
    <row r="77" spans="2:27" ht="30" customHeight="1" thickBot="1" x14ac:dyDescent="0.25">
      <c r="B77" s="18">
        <v>67</v>
      </c>
      <c r="C77" s="25"/>
      <c r="D77" s="26"/>
      <c r="E77" s="26"/>
      <c r="F77" s="26"/>
      <c r="G77" s="26"/>
      <c r="H77" s="26"/>
      <c r="I77" s="26"/>
      <c r="J77" s="26"/>
      <c r="K77" s="10"/>
      <c r="L77" s="10"/>
      <c r="M77" s="10"/>
      <c r="N77" s="26"/>
      <c r="O77" s="26"/>
      <c r="P77" s="26"/>
      <c r="Q77" s="26"/>
      <c r="R77" s="26"/>
      <c r="S77" s="26"/>
      <c r="T77" s="26"/>
      <c r="U77" s="10"/>
      <c r="V77" s="27"/>
      <c r="W77" s="26"/>
      <c r="X77" s="26"/>
      <c r="Y77" s="26"/>
      <c r="Z77" s="10"/>
      <c r="AA77" s="28"/>
    </row>
    <row r="78" spans="2:27" ht="30" customHeight="1" thickBot="1" x14ac:dyDescent="0.25">
      <c r="B78" s="18">
        <v>68</v>
      </c>
      <c r="C78" s="25"/>
      <c r="D78" s="26"/>
      <c r="E78" s="26"/>
      <c r="F78" s="26"/>
      <c r="G78" s="26"/>
      <c r="H78" s="26"/>
      <c r="I78" s="26"/>
      <c r="J78" s="26"/>
      <c r="K78" s="10"/>
      <c r="L78" s="10"/>
      <c r="M78" s="10"/>
      <c r="N78" s="26"/>
      <c r="O78" s="26"/>
      <c r="P78" s="26"/>
      <c r="Q78" s="26"/>
      <c r="R78" s="26"/>
      <c r="S78" s="26"/>
      <c r="T78" s="26"/>
      <c r="U78" s="10"/>
      <c r="V78" s="27"/>
      <c r="W78" s="26"/>
      <c r="X78" s="26"/>
      <c r="Y78" s="26"/>
      <c r="Z78" s="10"/>
      <c r="AA78" s="28"/>
    </row>
    <row r="79" spans="2:27" ht="30" customHeight="1" thickBot="1" x14ac:dyDescent="0.25">
      <c r="B79" s="18">
        <v>69</v>
      </c>
      <c r="C79" s="25"/>
      <c r="D79" s="26"/>
      <c r="E79" s="26"/>
      <c r="F79" s="26"/>
      <c r="G79" s="26"/>
      <c r="H79" s="26"/>
      <c r="I79" s="26"/>
      <c r="J79" s="26"/>
      <c r="K79" s="10"/>
      <c r="L79" s="10"/>
      <c r="M79" s="10"/>
      <c r="N79" s="26"/>
      <c r="O79" s="26"/>
      <c r="P79" s="26"/>
      <c r="Q79" s="26"/>
      <c r="R79" s="26"/>
      <c r="S79" s="26"/>
      <c r="T79" s="26"/>
      <c r="U79" s="10"/>
      <c r="V79" s="27"/>
      <c r="W79" s="26"/>
      <c r="X79" s="26"/>
      <c r="Y79" s="26"/>
      <c r="Z79" s="10"/>
      <c r="AA79" s="28"/>
    </row>
    <row r="80" spans="2:27" ht="30" customHeight="1" thickBot="1" x14ac:dyDescent="0.25">
      <c r="B80" s="18">
        <v>70</v>
      </c>
      <c r="C80" s="25"/>
      <c r="D80" s="26"/>
      <c r="E80" s="26"/>
      <c r="F80" s="26"/>
      <c r="G80" s="26"/>
      <c r="H80" s="26"/>
      <c r="I80" s="26"/>
      <c r="J80" s="26"/>
      <c r="K80" s="10"/>
      <c r="L80" s="10"/>
      <c r="M80" s="10"/>
      <c r="N80" s="26"/>
      <c r="O80" s="26"/>
      <c r="P80" s="26"/>
      <c r="Q80" s="26"/>
      <c r="R80" s="26"/>
      <c r="S80" s="26"/>
      <c r="T80" s="26"/>
      <c r="U80" s="10"/>
      <c r="V80" s="27"/>
      <c r="W80" s="26"/>
      <c r="X80" s="26"/>
      <c r="Y80" s="26"/>
      <c r="Z80" s="10"/>
      <c r="AA80" s="28"/>
    </row>
    <row r="81" spans="2:27" ht="30" customHeight="1" thickBot="1" x14ac:dyDescent="0.25">
      <c r="B81" s="18">
        <v>71</v>
      </c>
      <c r="C81" s="25"/>
      <c r="D81" s="26"/>
      <c r="E81" s="26"/>
      <c r="F81" s="26"/>
      <c r="G81" s="26"/>
      <c r="H81" s="26"/>
      <c r="I81" s="26"/>
      <c r="J81" s="26"/>
      <c r="K81" s="10"/>
      <c r="L81" s="10"/>
      <c r="M81" s="10"/>
      <c r="N81" s="26"/>
      <c r="O81" s="26"/>
      <c r="P81" s="26"/>
      <c r="Q81" s="26"/>
      <c r="R81" s="26"/>
      <c r="S81" s="26"/>
      <c r="T81" s="26"/>
      <c r="U81" s="10"/>
      <c r="V81" s="27"/>
      <c r="W81" s="26"/>
      <c r="X81" s="26"/>
      <c r="Y81" s="26"/>
      <c r="Z81" s="10"/>
      <c r="AA81" s="28"/>
    </row>
    <row r="82" spans="2:27" ht="30" customHeight="1" thickBot="1" x14ac:dyDescent="0.25">
      <c r="B82" s="18">
        <v>72</v>
      </c>
      <c r="C82" s="25"/>
      <c r="D82" s="26"/>
      <c r="E82" s="26"/>
      <c r="F82" s="26"/>
      <c r="G82" s="26"/>
      <c r="H82" s="26"/>
      <c r="I82" s="26"/>
      <c r="J82" s="26"/>
      <c r="K82" s="10"/>
      <c r="L82" s="10"/>
      <c r="M82" s="10"/>
      <c r="N82" s="26"/>
      <c r="O82" s="26"/>
      <c r="P82" s="26"/>
      <c r="Q82" s="26"/>
      <c r="R82" s="26"/>
      <c r="S82" s="26"/>
      <c r="T82" s="26"/>
      <c r="U82" s="10"/>
      <c r="V82" s="27"/>
      <c r="W82" s="26"/>
      <c r="X82" s="26"/>
      <c r="Y82" s="26"/>
      <c r="Z82" s="10"/>
      <c r="AA82" s="28"/>
    </row>
    <row r="83" spans="2:27" ht="30" customHeight="1" thickBot="1" x14ac:dyDescent="0.25">
      <c r="B83" s="18">
        <v>73</v>
      </c>
      <c r="C83" s="25"/>
      <c r="D83" s="26"/>
      <c r="E83" s="26"/>
      <c r="F83" s="26"/>
      <c r="G83" s="26"/>
      <c r="H83" s="26"/>
      <c r="I83" s="26"/>
      <c r="J83" s="26"/>
      <c r="K83" s="10"/>
      <c r="L83" s="10"/>
      <c r="M83" s="10"/>
      <c r="N83" s="26"/>
      <c r="O83" s="26"/>
      <c r="P83" s="26"/>
      <c r="Q83" s="26"/>
      <c r="R83" s="26"/>
      <c r="S83" s="26"/>
      <c r="T83" s="26"/>
      <c r="U83" s="10"/>
      <c r="V83" s="27"/>
      <c r="W83" s="26"/>
      <c r="X83" s="26"/>
      <c r="Y83" s="26"/>
      <c r="Z83" s="10"/>
      <c r="AA83" s="28"/>
    </row>
    <row r="84" spans="2:27" ht="30" customHeight="1" thickBot="1" x14ac:dyDescent="0.25">
      <c r="B84" s="18">
        <v>74</v>
      </c>
      <c r="C84" s="25"/>
      <c r="D84" s="26"/>
      <c r="E84" s="26"/>
      <c r="F84" s="26"/>
      <c r="G84" s="26"/>
      <c r="H84" s="26"/>
      <c r="I84" s="26"/>
      <c r="J84" s="26"/>
      <c r="K84" s="10"/>
      <c r="L84" s="10"/>
      <c r="M84" s="10"/>
      <c r="N84" s="26"/>
      <c r="O84" s="26"/>
      <c r="P84" s="26"/>
      <c r="Q84" s="26"/>
      <c r="R84" s="26"/>
      <c r="S84" s="26"/>
      <c r="T84" s="26"/>
      <c r="U84" s="10"/>
      <c r="V84" s="27"/>
      <c r="W84" s="26"/>
      <c r="X84" s="26"/>
      <c r="Y84" s="26"/>
      <c r="Z84" s="10"/>
      <c r="AA84" s="28"/>
    </row>
    <row r="85" spans="2:27" ht="30" customHeight="1" thickBot="1" x14ac:dyDescent="0.25">
      <c r="B85" s="18">
        <v>75</v>
      </c>
      <c r="C85" s="25"/>
      <c r="D85" s="26"/>
      <c r="E85" s="26"/>
      <c r="F85" s="26"/>
      <c r="G85" s="26"/>
      <c r="H85" s="26"/>
      <c r="I85" s="26"/>
      <c r="J85" s="26"/>
      <c r="K85" s="10"/>
      <c r="L85" s="10"/>
      <c r="M85" s="10"/>
      <c r="N85" s="26"/>
      <c r="O85" s="26"/>
      <c r="P85" s="26"/>
      <c r="Q85" s="26"/>
      <c r="R85" s="26"/>
      <c r="S85" s="26"/>
      <c r="T85" s="26"/>
      <c r="U85" s="10"/>
      <c r="V85" s="27"/>
      <c r="W85" s="26"/>
      <c r="X85" s="26"/>
      <c r="Y85" s="26"/>
      <c r="Z85" s="10"/>
      <c r="AA85" s="28"/>
    </row>
    <row r="86" spans="2:27" ht="30" customHeight="1" thickBot="1" x14ac:dyDescent="0.25">
      <c r="B86" s="18">
        <v>76</v>
      </c>
      <c r="C86" s="25"/>
      <c r="D86" s="26"/>
      <c r="E86" s="26"/>
      <c r="F86" s="26"/>
      <c r="G86" s="26"/>
      <c r="H86" s="26"/>
      <c r="I86" s="26"/>
      <c r="J86" s="26"/>
      <c r="K86" s="10"/>
      <c r="L86" s="10"/>
      <c r="M86" s="10"/>
      <c r="N86" s="26"/>
      <c r="O86" s="26"/>
      <c r="P86" s="26"/>
      <c r="Q86" s="26"/>
      <c r="R86" s="26"/>
      <c r="S86" s="26"/>
      <c r="T86" s="26"/>
      <c r="U86" s="10"/>
      <c r="V86" s="27"/>
      <c r="W86" s="26"/>
      <c r="X86" s="26"/>
      <c r="Y86" s="26"/>
      <c r="Z86" s="10"/>
      <c r="AA86" s="28"/>
    </row>
    <row r="87" spans="2:27" ht="30" customHeight="1" thickBot="1" x14ac:dyDescent="0.25">
      <c r="B87" s="18">
        <v>77</v>
      </c>
      <c r="C87" s="25"/>
      <c r="D87" s="26"/>
      <c r="E87" s="26"/>
      <c r="F87" s="26"/>
      <c r="G87" s="26"/>
      <c r="H87" s="26"/>
      <c r="I87" s="26"/>
      <c r="J87" s="26"/>
      <c r="K87" s="10"/>
      <c r="L87" s="10"/>
      <c r="M87" s="10"/>
      <c r="N87" s="26"/>
      <c r="O87" s="26"/>
      <c r="P87" s="26"/>
      <c r="Q87" s="26"/>
      <c r="R87" s="26"/>
      <c r="S87" s="26"/>
      <c r="T87" s="26"/>
      <c r="U87" s="10"/>
      <c r="V87" s="27"/>
      <c r="W87" s="26"/>
      <c r="X87" s="26"/>
      <c r="Y87" s="26"/>
      <c r="Z87" s="10"/>
      <c r="AA87" s="28"/>
    </row>
    <row r="88" spans="2:27" ht="30" customHeight="1" thickBot="1" x14ac:dyDescent="0.25">
      <c r="B88" s="18">
        <v>78</v>
      </c>
      <c r="C88" s="25"/>
      <c r="D88" s="26"/>
      <c r="E88" s="26"/>
      <c r="F88" s="26"/>
      <c r="G88" s="26"/>
      <c r="H88" s="26"/>
      <c r="I88" s="26"/>
      <c r="J88" s="26"/>
      <c r="K88" s="10"/>
      <c r="L88" s="10"/>
      <c r="M88" s="10"/>
      <c r="N88" s="26"/>
      <c r="O88" s="26"/>
      <c r="P88" s="26"/>
      <c r="Q88" s="26"/>
      <c r="R88" s="26"/>
      <c r="S88" s="26"/>
      <c r="T88" s="26"/>
      <c r="U88" s="10"/>
      <c r="V88" s="27"/>
      <c r="W88" s="26"/>
      <c r="X88" s="26"/>
      <c r="Y88" s="26"/>
      <c r="Z88" s="10"/>
      <c r="AA88" s="28"/>
    </row>
    <row r="89" spans="2:27" ht="30" customHeight="1" thickBot="1" x14ac:dyDescent="0.25">
      <c r="B89" s="18">
        <v>79</v>
      </c>
      <c r="C89" s="25"/>
      <c r="D89" s="26"/>
      <c r="E89" s="26"/>
      <c r="F89" s="26"/>
      <c r="G89" s="26"/>
      <c r="H89" s="26"/>
      <c r="I89" s="26"/>
      <c r="J89" s="26"/>
      <c r="K89" s="10"/>
      <c r="L89" s="10"/>
      <c r="M89" s="10"/>
      <c r="N89" s="26"/>
      <c r="O89" s="26"/>
      <c r="P89" s="26"/>
      <c r="Q89" s="26"/>
      <c r="R89" s="26"/>
      <c r="S89" s="26"/>
      <c r="T89" s="26"/>
      <c r="U89" s="10"/>
      <c r="V89" s="27"/>
      <c r="W89" s="26"/>
      <c r="X89" s="26"/>
      <c r="Y89" s="26"/>
      <c r="Z89" s="10"/>
      <c r="AA89" s="28"/>
    </row>
    <row r="90" spans="2:27" ht="30" customHeight="1" thickBot="1" x14ac:dyDescent="0.25">
      <c r="B90" s="18">
        <v>80</v>
      </c>
      <c r="C90" s="25"/>
      <c r="D90" s="26"/>
      <c r="E90" s="26"/>
      <c r="F90" s="26"/>
      <c r="G90" s="26"/>
      <c r="H90" s="26"/>
      <c r="I90" s="26"/>
      <c r="J90" s="26"/>
      <c r="K90" s="10"/>
      <c r="L90" s="10"/>
      <c r="M90" s="10"/>
      <c r="N90" s="26"/>
      <c r="O90" s="26"/>
      <c r="P90" s="26"/>
      <c r="Q90" s="26"/>
      <c r="R90" s="26"/>
      <c r="S90" s="26"/>
      <c r="T90" s="26"/>
      <c r="U90" s="10"/>
      <c r="V90" s="27"/>
      <c r="W90" s="26"/>
      <c r="X90" s="26"/>
      <c r="Y90" s="26"/>
      <c r="Z90" s="10"/>
      <c r="AA90" s="28"/>
    </row>
    <row r="91" spans="2:27" ht="30" customHeight="1" thickBot="1" x14ac:dyDescent="0.25">
      <c r="B91" s="18">
        <v>81</v>
      </c>
      <c r="C91" s="25"/>
      <c r="D91" s="26"/>
      <c r="E91" s="26"/>
      <c r="F91" s="26"/>
      <c r="G91" s="26"/>
      <c r="H91" s="26"/>
      <c r="I91" s="26"/>
      <c r="J91" s="26"/>
      <c r="K91" s="10"/>
      <c r="L91" s="10"/>
      <c r="M91" s="10"/>
      <c r="N91" s="26"/>
      <c r="O91" s="26"/>
      <c r="P91" s="26"/>
      <c r="Q91" s="26"/>
      <c r="R91" s="26"/>
      <c r="S91" s="26"/>
      <c r="T91" s="26"/>
      <c r="U91" s="10"/>
      <c r="V91" s="27"/>
      <c r="W91" s="26"/>
      <c r="X91" s="26"/>
      <c r="Y91" s="26"/>
      <c r="Z91" s="10"/>
      <c r="AA91" s="28"/>
    </row>
    <row r="92" spans="2:27" ht="30" customHeight="1" thickBot="1" x14ac:dyDescent="0.25">
      <c r="B92" s="18">
        <v>82</v>
      </c>
      <c r="C92" s="25"/>
      <c r="D92" s="26"/>
      <c r="E92" s="26"/>
      <c r="F92" s="26"/>
      <c r="G92" s="26"/>
      <c r="H92" s="26"/>
      <c r="I92" s="26"/>
      <c r="J92" s="26"/>
      <c r="K92" s="10"/>
      <c r="L92" s="10"/>
      <c r="M92" s="10"/>
      <c r="N92" s="26"/>
      <c r="O92" s="26"/>
      <c r="P92" s="26"/>
      <c r="Q92" s="26"/>
      <c r="R92" s="26"/>
      <c r="S92" s="26"/>
      <c r="T92" s="26"/>
      <c r="U92" s="10"/>
      <c r="V92" s="27"/>
      <c r="W92" s="26"/>
      <c r="X92" s="26"/>
      <c r="Y92" s="26"/>
      <c r="Z92" s="10"/>
      <c r="AA92" s="28"/>
    </row>
    <row r="93" spans="2:27" ht="30" customHeight="1" thickBot="1" x14ac:dyDescent="0.25">
      <c r="B93" s="18">
        <v>83</v>
      </c>
      <c r="C93" s="25"/>
      <c r="D93" s="26"/>
      <c r="E93" s="26"/>
      <c r="F93" s="26"/>
      <c r="G93" s="26"/>
      <c r="H93" s="26"/>
      <c r="I93" s="26"/>
      <c r="J93" s="26"/>
      <c r="K93" s="10"/>
      <c r="L93" s="10"/>
      <c r="M93" s="10"/>
      <c r="N93" s="26"/>
      <c r="O93" s="26"/>
      <c r="P93" s="26"/>
      <c r="Q93" s="26"/>
      <c r="R93" s="26"/>
      <c r="S93" s="26"/>
      <c r="T93" s="26"/>
      <c r="U93" s="10"/>
      <c r="V93" s="27"/>
      <c r="W93" s="26"/>
      <c r="X93" s="26"/>
      <c r="Y93" s="26"/>
      <c r="Z93" s="10"/>
      <c r="AA93" s="28"/>
    </row>
    <row r="94" spans="2:27" ht="30" customHeight="1" thickBot="1" x14ac:dyDescent="0.25">
      <c r="B94" s="18">
        <v>84</v>
      </c>
      <c r="C94" s="25"/>
      <c r="D94" s="26"/>
      <c r="E94" s="26"/>
      <c r="F94" s="26"/>
      <c r="G94" s="26"/>
      <c r="H94" s="26"/>
      <c r="I94" s="26"/>
      <c r="J94" s="26"/>
      <c r="K94" s="10"/>
      <c r="L94" s="10"/>
      <c r="M94" s="10"/>
      <c r="N94" s="26"/>
      <c r="O94" s="26"/>
      <c r="P94" s="26"/>
      <c r="Q94" s="26"/>
      <c r="R94" s="26"/>
      <c r="S94" s="26"/>
      <c r="T94" s="26"/>
      <c r="U94" s="10"/>
      <c r="V94" s="27"/>
      <c r="W94" s="26"/>
      <c r="X94" s="26"/>
      <c r="Y94" s="26"/>
      <c r="Z94" s="10"/>
      <c r="AA94" s="28"/>
    </row>
    <row r="95" spans="2:27" ht="30" customHeight="1" thickBot="1" x14ac:dyDescent="0.25">
      <c r="B95" s="18">
        <v>85</v>
      </c>
      <c r="C95" s="25"/>
      <c r="D95" s="26"/>
      <c r="E95" s="26"/>
      <c r="F95" s="26"/>
      <c r="G95" s="26"/>
      <c r="H95" s="26"/>
      <c r="I95" s="26"/>
      <c r="J95" s="26"/>
      <c r="K95" s="10"/>
      <c r="L95" s="10"/>
      <c r="M95" s="10"/>
      <c r="N95" s="26"/>
      <c r="O95" s="26"/>
      <c r="P95" s="26"/>
      <c r="Q95" s="26"/>
      <c r="R95" s="26"/>
      <c r="S95" s="26"/>
      <c r="T95" s="26"/>
      <c r="U95" s="10"/>
      <c r="V95" s="27"/>
      <c r="W95" s="26"/>
      <c r="X95" s="26"/>
      <c r="Y95" s="26"/>
      <c r="Z95" s="10"/>
      <c r="AA95" s="28"/>
    </row>
    <row r="96" spans="2:27" ht="30" customHeight="1" thickBot="1" x14ac:dyDescent="0.25">
      <c r="B96" s="18">
        <v>86</v>
      </c>
      <c r="C96" s="25"/>
      <c r="D96" s="26"/>
      <c r="E96" s="26"/>
      <c r="F96" s="26"/>
      <c r="G96" s="26"/>
      <c r="H96" s="26"/>
      <c r="I96" s="26"/>
      <c r="J96" s="26"/>
      <c r="K96" s="10"/>
      <c r="L96" s="10"/>
      <c r="M96" s="10"/>
      <c r="N96" s="26"/>
      <c r="O96" s="26"/>
      <c r="P96" s="26"/>
      <c r="Q96" s="26"/>
      <c r="R96" s="26"/>
      <c r="S96" s="26"/>
      <c r="T96" s="26"/>
      <c r="U96" s="10"/>
      <c r="V96" s="27"/>
      <c r="W96" s="26"/>
      <c r="X96" s="26"/>
      <c r="Y96" s="26"/>
      <c r="Z96" s="10"/>
      <c r="AA96" s="28"/>
    </row>
    <row r="97" spans="2:27" ht="30" customHeight="1" thickBot="1" x14ac:dyDescent="0.25">
      <c r="B97" s="18">
        <v>87</v>
      </c>
      <c r="C97" s="25"/>
      <c r="D97" s="26"/>
      <c r="E97" s="26"/>
      <c r="F97" s="26"/>
      <c r="G97" s="26"/>
      <c r="H97" s="26"/>
      <c r="I97" s="26"/>
      <c r="J97" s="26"/>
      <c r="K97" s="10"/>
      <c r="L97" s="10"/>
      <c r="M97" s="10"/>
      <c r="N97" s="26"/>
      <c r="O97" s="26"/>
      <c r="P97" s="26"/>
      <c r="Q97" s="26"/>
      <c r="R97" s="26"/>
      <c r="S97" s="26"/>
      <c r="T97" s="26"/>
      <c r="U97" s="10"/>
      <c r="V97" s="27"/>
      <c r="W97" s="26"/>
      <c r="X97" s="26"/>
      <c r="Y97" s="26"/>
      <c r="Z97" s="10"/>
      <c r="AA97" s="28"/>
    </row>
    <row r="98" spans="2:27" ht="30" customHeight="1" thickBot="1" x14ac:dyDescent="0.25">
      <c r="B98" s="18">
        <v>88</v>
      </c>
      <c r="C98" s="25"/>
      <c r="D98" s="26"/>
      <c r="E98" s="26"/>
      <c r="F98" s="26"/>
      <c r="G98" s="26"/>
      <c r="H98" s="26"/>
      <c r="I98" s="26"/>
      <c r="J98" s="26"/>
      <c r="K98" s="10"/>
      <c r="L98" s="10"/>
      <c r="M98" s="10"/>
      <c r="N98" s="26"/>
      <c r="O98" s="26"/>
      <c r="P98" s="26"/>
      <c r="Q98" s="26"/>
      <c r="R98" s="26"/>
      <c r="S98" s="26"/>
      <c r="T98" s="26"/>
      <c r="U98" s="10"/>
      <c r="V98" s="27"/>
      <c r="W98" s="26"/>
      <c r="X98" s="26"/>
      <c r="Y98" s="26"/>
      <c r="Z98" s="10"/>
      <c r="AA98" s="28"/>
    </row>
    <row r="99" spans="2:27" ht="30" customHeight="1" thickBot="1" x14ac:dyDescent="0.25">
      <c r="B99" s="18">
        <v>89</v>
      </c>
      <c r="C99" s="25"/>
      <c r="D99" s="26"/>
      <c r="E99" s="26"/>
      <c r="F99" s="26"/>
      <c r="G99" s="26"/>
      <c r="H99" s="26"/>
      <c r="I99" s="26"/>
      <c r="J99" s="26"/>
      <c r="K99" s="10"/>
      <c r="L99" s="10"/>
      <c r="M99" s="10"/>
      <c r="N99" s="26"/>
      <c r="O99" s="26"/>
      <c r="P99" s="26"/>
      <c r="Q99" s="26"/>
      <c r="R99" s="26"/>
      <c r="S99" s="26"/>
      <c r="T99" s="26"/>
      <c r="U99" s="10"/>
      <c r="V99" s="27"/>
      <c r="W99" s="26"/>
      <c r="X99" s="26"/>
      <c r="Y99" s="26"/>
      <c r="Z99" s="10"/>
      <c r="AA99" s="28"/>
    </row>
    <row r="100" spans="2:27" ht="30" customHeight="1" thickBot="1" x14ac:dyDescent="0.25">
      <c r="B100" s="18">
        <v>90</v>
      </c>
      <c r="C100" s="25"/>
      <c r="D100" s="26"/>
      <c r="E100" s="26"/>
      <c r="F100" s="26"/>
      <c r="G100" s="26"/>
      <c r="H100" s="26"/>
      <c r="I100" s="26"/>
      <c r="J100" s="26"/>
      <c r="K100" s="10"/>
      <c r="L100" s="10"/>
      <c r="M100" s="10"/>
      <c r="N100" s="26"/>
      <c r="O100" s="26"/>
      <c r="P100" s="26"/>
      <c r="Q100" s="26"/>
      <c r="R100" s="26"/>
      <c r="S100" s="26"/>
      <c r="T100" s="26"/>
      <c r="U100" s="10"/>
      <c r="V100" s="27"/>
      <c r="W100" s="26"/>
      <c r="X100" s="26"/>
      <c r="Y100" s="26"/>
      <c r="Z100" s="10"/>
      <c r="AA100" s="28"/>
    </row>
    <row r="101" spans="2:27" ht="30" customHeight="1" thickBot="1" x14ac:dyDescent="0.25">
      <c r="B101" s="18">
        <v>91</v>
      </c>
      <c r="C101" s="25"/>
      <c r="D101" s="26"/>
      <c r="E101" s="26"/>
      <c r="F101" s="26"/>
      <c r="G101" s="26"/>
      <c r="H101" s="26"/>
      <c r="I101" s="26"/>
      <c r="J101" s="26"/>
      <c r="K101" s="10"/>
      <c r="L101" s="10"/>
      <c r="M101" s="10"/>
      <c r="N101" s="26"/>
      <c r="O101" s="26"/>
      <c r="P101" s="26"/>
      <c r="Q101" s="26"/>
      <c r="R101" s="26"/>
      <c r="S101" s="26"/>
      <c r="T101" s="26"/>
      <c r="U101" s="10"/>
      <c r="V101" s="27"/>
      <c r="W101" s="26"/>
      <c r="X101" s="26"/>
      <c r="Y101" s="26"/>
      <c r="Z101" s="10"/>
      <c r="AA101" s="28"/>
    </row>
    <row r="102" spans="2:27" ht="30" customHeight="1" thickBot="1" x14ac:dyDescent="0.25">
      <c r="B102" s="18">
        <v>92</v>
      </c>
      <c r="C102" s="25"/>
      <c r="D102" s="26"/>
      <c r="E102" s="26"/>
      <c r="F102" s="26"/>
      <c r="G102" s="26"/>
      <c r="H102" s="26"/>
      <c r="I102" s="26"/>
      <c r="J102" s="26"/>
      <c r="K102" s="10"/>
      <c r="L102" s="10"/>
      <c r="M102" s="10"/>
      <c r="N102" s="26"/>
      <c r="O102" s="26"/>
      <c r="P102" s="26"/>
      <c r="Q102" s="26"/>
      <c r="R102" s="26"/>
      <c r="S102" s="26"/>
      <c r="T102" s="26"/>
      <c r="U102" s="10"/>
      <c r="V102" s="27"/>
      <c r="W102" s="26"/>
      <c r="X102" s="26"/>
      <c r="Y102" s="26"/>
      <c r="Z102" s="10"/>
      <c r="AA102" s="28"/>
    </row>
    <row r="103" spans="2:27" ht="30" customHeight="1" thickBot="1" x14ac:dyDescent="0.25">
      <c r="B103" s="18">
        <v>93</v>
      </c>
      <c r="C103" s="25"/>
      <c r="D103" s="26"/>
      <c r="E103" s="26"/>
      <c r="F103" s="26"/>
      <c r="G103" s="26"/>
      <c r="H103" s="26"/>
      <c r="I103" s="26"/>
      <c r="J103" s="26"/>
      <c r="K103" s="10"/>
      <c r="L103" s="10"/>
      <c r="M103" s="10"/>
      <c r="N103" s="26"/>
      <c r="O103" s="26"/>
      <c r="P103" s="26"/>
      <c r="Q103" s="26"/>
      <c r="R103" s="26"/>
      <c r="S103" s="26"/>
      <c r="T103" s="26"/>
      <c r="U103" s="10"/>
      <c r="V103" s="27"/>
      <c r="W103" s="26"/>
      <c r="X103" s="26"/>
      <c r="Y103" s="26"/>
      <c r="Z103" s="10"/>
      <c r="AA103" s="28"/>
    </row>
    <row r="104" spans="2:27" ht="30" customHeight="1" thickBot="1" x14ac:dyDescent="0.25">
      <c r="B104" s="18">
        <v>94</v>
      </c>
      <c r="C104" s="25"/>
      <c r="D104" s="26"/>
      <c r="E104" s="26"/>
      <c r="F104" s="26"/>
      <c r="G104" s="26"/>
      <c r="H104" s="26"/>
      <c r="I104" s="26"/>
      <c r="J104" s="26"/>
      <c r="K104" s="10"/>
      <c r="L104" s="10"/>
      <c r="M104" s="10"/>
      <c r="N104" s="26"/>
      <c r="O104" s="26"/>
      <c r="P104" s="26"/>
      <c r="Q104" s="26"/>
      <c r="R104" s="26"/>
      <c r="S104" s="26"/>
      <c r="T104" s="26"/>
      <c r="U104" s="10"/>
      <c r="V104" s="27"/>
      <c r="W104" s="26"/>
      <c r="X104" s="26"/>
      <c r="Y104" s="26"/>
      <c r="Z104" s="10"/>
      <c r="AA104" s="28"/>
    </row>
    <row r="105" spans="2:27" ht="30" customHeight="1" thickBot="1" x14ac:dyDescent="0.25">
      <c r="B105" s="18">
        <v>95</v>
      </c>
      <c r="C105" s="25"/>
      <c r="D105" s="26"/>
      <c r="E105" s="26"/>
      <c r="F105" s="26"/>
      <c r="G105" s="26"/>
      <c r="H105" s="26"/>
      <c r="I105" s="26"/>
      <c r="J105" s="26"/>
      <c r="K105" s="10"/>
      <c r="L105" s="10"/>
      <c r="M105" s="10"/>
      <c r="N105" s="26"/>
      <c r="O105" s="26"/>
      <c r="P105" s="26"/>
      <c r="Q105" s="26"/>
      <c r="R105" s="26"/>
      <c r="S105" s="26"/>
      <c r="T105" s="26"/>
      <c r="U105" s="10"/>
      <c r="V105" s="27"/>
      <c r="W105" s="26"/>
      <c r="X105" s="26"/>
      <c r="Y105" s="26"/>
      <c r="Z105" s="10"/>
      <c r="AA105" s="28"/>
    </row>
    <row r="106" spans="2:27" ht="30" customHeight="1" thickBot="1" x14ac:dyDescent="0.25">
      <c r="B106" s="18">
        <v>96</v>
      </c>
      <c r="C106" s="25"/>
      <c r="D106" s="26"/>
      <c r="E106" s="26"/>
      <c r="F106" s="26"/>
      <c r="G106" s="26"/>
      <c r="H106" s="26"/>
      <c r="I106" s="26"/>
      <c r="J106" s="26"/>
      <c r="K106" s="10"/>
      <c r="L106" s="10"/>
      <c r="M106" s="10"/>
      <c r="N106" s="26"/>
      <c r="O106" s="26"/>
      <c r="P106" s="26"/>
      <c r="Q106" s="26"/>
      <c r="R106" s="26"/>
      <c r="S106" s="26"/>
      <c r="T106" s="26"/>
      <c r="U106" s="10"/>
      <c r="V106" s="27"/>
      <c r="W106" s="26"/>
      <c r="X106" s="26"/>
      <c r="Y106" s="26"/>
      <c r="Z106" s="10"/>
      <c r="AA106" s="28"/>
    </row>
    <row r="107" spans="2:27" ht="30" customHeight="1" thickBot="1" x14ac:dyDescent="0.25">
      <c r="B107" s="18">
        <v>97</v>
      </c>
      <c r="C107" s="25"/>
      <c r="D107" s="26"/>
      <c r="E107" s="26"/>
      <c r="F107" s="26"/>
      <c r="G107" s="26"/>
      <c r="H107" s="26"/>
      <c r="I107" s="26"/>
      <c r="J107" s="26"/>
      <c r="K107" s="10"/>
      <c r="L107" s="10"/>
      <c r="M107" s="10"/>
      <c r="N107" s="26"/>
      <c r="O107" s="26"/>
      <c r="P107" s="26"/>
      <c r="Q107" s="26"/>
      <c r="R107" s="26"/>
      <c r="S107" s="26"/>
      <c r="T107" s="26"/>
      <c r="U107" s="10"/>
      <c r="V107" s="27"/>
      <c r="W107" s="26"/>
      <c r="X107" s="26"/>
      <c r="Y107" s="26"/>
      <c r="Z107" s="10"/>
      <c r="AA107" s="28"/>
    </row>
    <row r="108" spans="2:27" ht="30" customHeight="1" thickBot="1" x14ac:dyDescent="0.25">
      <c r="B108" s="18">
        <v>98</v>
      </c>
      <c r="C108" s="25"/>
      <c r="D108" s="26"/>
      <c r="E108" s="26"/>
      <c r="F108" s="26"/>
      <c r="G108" s="26"/>
      <c r="H108" s="26"/>
      <c r="I108" s="26"/>
      <c r="J108" s="26"/>
      <c r="K108" s="10"/>
      <c r="L108" s="10"/>
      <c r="M108" s="10"/>
      <c r="N108" s="26"/>
      <c r="O108" s="26"/>
      <c r="P108" s="26"/>
      <c r="Q108" s="26"/>
      <c r="R108" s="26"/>
      <c r="S108" s="26"/>
      <c r="T108" s="26"/>
      <c r="U108" s="10"/>
      <c r="V108" s="27"/>
      <c r="W108" s="26"/>
      <c r="X108" s="26"/>
      <c r="Y108" s="26"/>
      <c r="Z108" s="10"/>
      <c r="AA108" s="28"/>
    </row>
    <row r="109" spans="2:27" ht="30" customHeight="1" thickBot="1" x14ac:dyDescent="0.25">
      <c r="B109" s="18">
        <v>99</v>
      </c>
      <c r="C109" s="25"/>
      <c r="D109" s="26"/>
      <c r="E109" s="26"/>
      <c r="F109" s="26"/>
      <c r="G109" s="26"/>
      <c r="H109" s="26"/>
      <c r="I109" s="26"/>
      <c r="J109" s="26"/>
      <c r="K109" s="10"/>
      <c r="L109" s="10"/>
      <c r="M109" s="10"/>
      <c r="N109" s="26"/>
      <c r="O109" s="26"/>
      <c r="P109" s="26"/>
      <c r="Q109" s="26"/>
      <c r="R109" s="26"/>
      <c r="S109" s="26"/>
      <c r="T109" s="26"/>
      <c r="U109" s="10"/>
      <c r="V109" s="27"/>
      <c r="W109" s="26"/>
      <c r="X109" s="26"/>
      <c r="Y109" s="26"/>
      <c r="Z109" s="10"/>
      <c r="AA109" s="28"/>
    </row>
    <row r="110" spans="2:27" ht="30" customHeight="1" thickBot="1" x14ac:dyDescent="0.25">
      <c r="B110" s="18">
        <v>100</v>
      </c>
      <c r="C110" s="25"/>
      <c r="D110" s="26"/>
      <c r="E110" s="26"/>
      <c r="F110" s="26"/>
      <c r="G110" s="26"/>
      <c r="H110" s="26"/>
      <c r="I110" s="26"/>
      <c r="J110" s="26"/>
      <c r="K110" s="10"/>
      <c r="L110" s="10"/>
      <c r="M110" s="10"/>
      <c r="N110" s="26"/>
      <c r="O110" s="26"/>
      <c r="P110" s="26"/>
      <c r="Q110" s="26"/>
      <c r="R110" s="26"/>
      <c r="S110" s="26"/>
      <c r="T110" s="26"/>
      <c r="U110" s="10"/>
      <c r="V110" s="27"/>
      <c r="W110" s="26"/>
      <c r="X110" s="26"/>
      <c r="Y110" s="26"/>
      <c r="Z110" s="10"/>
      <c r="AA110" s="28"/>
    </row>
    <row r="111" spans="2:27" ht="30" customHeight="1" thickBot="1" x14ac:dyDescent="0.25">
      <c r="B111" s="18">
        <v>101</v>
      </c>
      <c r="C111" s="25"/>
      <c r="D111" s="26"/>
      <c r="E111" s="26"/>
      <c r="F111" s="26"/>
      <c r="G111" s="26"/>
      <c r="H111" s="26"/>
      <c r="I111" s="26"/>
      <c r="J111" s="26"/>
      <c r="K111" s="10"/>
      <c r="L111" s="10"/>
      <c r="M111" s="10"/>
      <c r="N111" s="26"/>
      <c r="O111" s="26"/>
      <c r="P111" s="26"/>
      <c r="Q111" s="26"/>
      <c r="R111" s="26"/>
      <c r="S111" s="26"/>
      <c r="T111" s="26"/>
      <c r="U111" s="10"/>
      <c r="V111" s="27"/>
      <c r="W111" s="26"/>
      <c r="X111" s="26"/>
      <c r="Y111" s="26"/>
      <c r="Z111" s="10"/>
      <c r="AA111" s="28"/>
    </row>
    <row r="112" spans="2:27" ht="30" customHeight="1" thickBot="1" x14ac:dyDescent="0.25">
      <c r="B112" s="18">
        <v>102</v>
      </c>
      <c r="C112" s="25"/>
      <c r="D112" s="26"/>
      <c r="E112" s="26"/>
      <c r="F112" s="26"/>
      <c r="G112" s="26"/>
      <c r="H112" s="26"/>
      <c r="I112" s="26"/>
      <c r="J112" s="26"/>
      <c r="K112" s="10"/>
      <c r="L112" s="10"/>
      <c r="M112" s="10"/>
      <c r="N112" s="26"/>
      <c r="O112" s="26"/>
      <c r="P112" s="26"/>
      <c r="Q112" s="26"/>
      <c r="R112" s="26"/>
      <c r="S112" s="26"/>
      <c r="T112" s="26"/>
      <c r="U112" s="10"/>
      <c r="V112" s="27"/>
      <c r="W112" s="26"/>
      <c r="X112" s="26"/>
      <c r="Y112" s="26"/>
      <c r="Z112" s="10"/>
      <c r="AA112" s="28"/>
    </row>
    <row r="113" spans="2:27" ht="30" customHeight="1" thickBot="1" x14ac:dyDescent="0.25">
      <c r="B113" s="18">
        <v>103</v>
      </c>
      <c r="C113" s="25"/>
      <c r="D113" s="26"/>
      <c r="E113" s="26"/>
      <c r="F113" s="26"/>
      <c r="G113" s="26"/>
      <c r="H113" s="26"/>
      <c r="I113" s="26"/>
      <c r="J113" s="26"/>
      <c r="K113" s="10"/>
      <c r="L113" s="10"/>
      <c r="M113" s="10"/>
      <c r="N113" s="26"/>
      <c r="O113" s="26"/>
      <c r="P113" s="26"/>
      <c r="Q113" s="26"/>
      <c r="R113" s="26"/>
      <c r="S113" s="26"/>
      <c r="T113" s="26"/>
      <c r="U113" s="10"/>
      <c r="V113" s="27"/>
      <c r="W113" s="26"/>
      <c r="X113" s="26"/>
      <c r="Y113" s="26"/>
      <c r="Z113" s="10"/>
      <c r="AA113" s="28"/>
    </row>
    <row r="114" spans="2:27" ht="30" customHeight="1" thickBot="1" x14ac:dyDescent="0.25">
      <c r="B114" s="18">
        <v>104</v>
      </c>
      <c r="C114" s="25"/>
      <c r="D114" s="26"/>
      <c r="E114" s="26"/>
      <c r="F114" s="26"/>
      <c r="G114" s="26"/>
      <c r="H114" s="26"/>
      <c r="I114" s="26"/>
      <c r="J114" s="26"/>
      <c r="K114" s="10"/>
      <c r="L114" s="10"/>
      <c r="M114" s="10"/>
      <c r="N114" s="26"/>
      <c r="O114" s="26"/>
      <c r="P114" s="26"/>
      <c r="Q114" s="26"/>
      <c r="R114" s="26"/>
      <c r="S114" s="26"/>
      <c r="T114" s="26"/>
      <c r="U114" s="10"/>
      <c r="V114" s="27"/>
      <c r="W114" s="26"/>
      <c r="X114" s="26"/>
      <c r="Y114" s="26"/>
      <c r="Z114" s="10"/>
      <c r="AA114" s="28"/>
    </row>
    <row r="115" spans="2:27" ht="30" customHeight="1" thickBot="1" x14ac:dyDescent="0.25">
      <c r="B115" s="18">
        <v>105</v>
      </c>
      <c r="C115" s="25"/>
      <c r="D115" s="26"/>
      <c r="E115" s="26"/>
      <c r="F115" s="26"/>
      <c r="G115" s="26"/>
      <c r="H115" s="26"/>
      <c r="I115" s="26"/>
      <c r="J115" s="26"/>
      <c r="K115" s="10"/>
      <c r="L115" s="10"/>
      <c r="M115" s="10"/>
      <c r="N115" s="26"/>
      <c r="O115" s="26"/>
      <c r="P115" s="26"/>
      <c r="Q115" s="26"/>
      <c r="R115" s="26"/>
      <c r="S115" s="26"/>
      <c r="T115" s="26"/>
      <c r="U115" s="10"/>
      <c r="V115" s="27"/>
      <c r="W115" s="26"/>
      <c r="X115" s="26"/>
      <c r="Y115" s="26"/>
      <c r="Z115" s="10"/>
      <c r="AA115" s="28"/>
    </row>
    <row r="116" spans="2:27" ht="30" customHeight="1" thickBot="1" x14ac:dyDescent="0.25">
      <c r="B116" s="18">
        <v>106</v>
      </c>
      <c r="C116" s="25"/>
      <c r="D116" s="26"/>
      <c r="E116" s="26"/>
      <c r="F116" s="26"/>
      <c r="G116" s="26"/>
      <c r="H116" s="26"/>
      <c r="I116" s="26"/>
      <c r="J116" s="26"/>
      <c r="K116" s="10"/>
      <c r="L116" s="10"/>
      <c r="M116" s="10"/>
      <c r="N116" s="26"/>
      <c r="O116" s="26"/>
      <c r="P116" s="26"/>
      <c r="Q116" s="26"/>
      <c r="R116" s="26"/>
      <c r="S116" s="26"/>
      <c r="T116" s="26"/>
      <c r="U116" s="10"/>
      <c r="V116" s="27"/>
      <c r="W116" s="26"/>
      <c r="X116" s="26"/>
      <c r="Y116" s="26"/>
      <c r="Z116" s="10"/>
      <c r="AA116" s="28"/>
    </row>
    <row r="117" spans="2:27" ht="30" customHeight="1" thickBot="1" x14ac:dyDescent="0.25">
      <c r="B117" s="18">
        <v>107</v>
      </c>
      <c r="C117" s="25"/>
      <c r="D117" s="26"/>
      <c r="E117" s="26"/>
      <c r="F117" s="26"/>
      <c r="G117" s="26"/>
      <c r="H117" s="26"/>
      <c r="I117" s="26"/>
      <c r="J117" s="26"/>
      <c r="K117" s="10"/>
      <c r="L117" s="10"/>
      <c r="M117" s="10"/>
      <c r="N117" s="26"/>
      <c r="O117" s="26"/>
      <c r="P117" s="26"/>
      <c r="Q117" s="26"/>
      <c r="R117" s="26"/>
      <c r="S117" s="26"/>
      <c r="T117" s="26"/>
      <c r="U117" s="10"/>
      <c r="V117" s="27"/>
      <c r="W117" s="26"/>
      <c r="X117" s="26"/>
      <c r="Y117" s="26"/>
      <c r="Z117" s="10"/>
      <c r="AA117" s="28"/>
    </row>
    <row r="118" spans="2:27" ht="30" customHeight="1" thickBot="1" x14ac:dyDescent="0.25">
      <c r="B118" s="18">
        <v>108</v>
      </c>
      <c r="C118" s="25"/>
      <c r="D118" s="26"/>
      <c r="E118" s="26"/>
      <c r="F118" s="26"/>
      <c r="G118" s="26"/>
      <c r="H118" s="26"/>
      <c r="I118" s="26"/>
      <c r="J118" s="26"/>
      <c r="K118" s="10"/>
      <c r="L118" s="10"/>
      <c r="M118" s="10"/>
      <c r="N118" s="26"/>
      <c r="O118" s="26"/>
      <c r="P118" s="26"/>
      <c r="Q118" s="26"/>
      <c r="R118" s="26"/>
      <c r="S118" s="26"/>
      <c r="T118" s="26"/>
      <c r="U118" s="10"/>
      <c r="V118" s="27"/>
      <c r="W118" s="26"/>
      <c r="X118" s="26"/>
      <c r="Y118" s="26"/>
      <c r="Z118" s="10"/>
      <c r="AA118" s="28"/>
    </row>
    <row r="119" spans="2:27" ht="30" customHeight="1" thickBot="1" x14ac:dyDescent="0.25">
      <c r="B119" s="18">
        <v>109</v>
      </c>
      <c r="C119" s="25"/>
      <c r="D119" s="26"/>
      <c r="E119" s="26"/>
      <c r="F119" s="26"/>
      <c r="G119" s="26"/>
      <c r="H119" s="26"/>
      <c r="I119" s="26"/>
      <c r="J119" s="26"/>
      <c r="K119" s="10"/>
      <c r="L119" s="10"/>
      <c r="M119" s="10"/>
      <c r="N119" s="26"/>
      <c r="O119" s="26"/>
      <c r="P119" s="26"/>
      <c r="Q119" s="26"/>
      <c r="R119" s="26"/>
      <c r="S119" s="26"/>
      <c r="T119" s="26"/>
      <c r="U119" s="10"/>
      <c r="V119" s="27"/>
      <c r="W119" s="26"/>
      <c r="X119" s="26"/>
      <c r="Y119" s="26"/>
      <c r="Z119" s="10"/>
      <c r="AA119" s="28"/>
    </row>
    <row r="120" spans="2:27" ht="30" customHeight="1" thickBot="1" x14ac:dyDescent="0.25">
      <c r="B120" s="18">
        <v>110</v>
      </c>
      <c r="C120" s="25"/>
      <c r="D120" s="26"/>
      <c r="E120" s="26"/>
      <c r="F120" s="26"/>
      <c r="G120" s="26"/>
      <c r="H120" s="26"/>
      <c r="I120" s="26"/>
      <c r="J120" s="26"/>
      <c r="K120" s="10"/>
      <c r="L120" s="10"/>
      <c r="M120" s="10"/>
      <c r="N120" s="26"/>
      <c r="O120" s="26"/>
      <c r="P120" s="26"/>
      <c r="Q120" s="26"/>
      <c r="R120" s="26"/>
      <c r="S120" s="26"/>
      <c r="T120" s="26"/>
      <c r="U120" s="10"/>
      <c r="V120" s="27"/>
      <c r="W120" s="26"/>
      <c r="X120" s="26"/>
      <c r="Y120" s="26"/>
      <c r="Z120" s="10"/>
      <c r="AA120" s="28"/>
    </row>
    <row r="121" spans="2:27" ht="30" customHeight="1" thickBot="1" x14ac:dyDescent="0.25">
      <c r="B121" s="18">
        <v>111</v>
      </c>
      <c r="C121" s="25"/>
      <c r="D121" s="26"/>
      <c r="E121" s="26"/>
      <c r="F121" s="26"/>
      <c r="G121" s="26"/>
      <c r="H121" s="26"/>
      <c r="I121" s="26"/>
      <c r="J121" s="26"/>
      <c r="K121" s="10"/>
      <c r="L121" s="10"/>
      <c r="M121" s="10"/>
      <c r="N121" s="26"/>
      <c r="O121" s="26"/>
      <c r="P121" s="26"/>
      <c r="Q121" s="26"/>
      <c r="R121" s="26"/>
      <c r="S121" s="26"/>
      <c r="T121" s="26"/>
      <c r="U121" s="10"/>
      <c r="V121" s="27"/>
      <c r="W121" s="26"/>
      <c r="X121" s="26"/>
      <c r="Y121" s="26"/>
      <c r="Z121" s="10"/>
      <c r="AA121" s="28"/>
    </row>
    <row r="122" spans="2:27" ht="30" customHeight="1" thickBot="1" x14ac:dyDescent="0.25">
      <c r="B122" s="18">
        <v>112</v>
      </c>
      <c r="C122" s="25"/>
      <c r="D122" s="26"/>
      <c r="E122" s="26"/>
      <c r="F122" s="26"/>
      <c r="G122" s="26"/>
      <c r="H122" s="26"/>
      <c r="I122" s="26"/>
      <c r="J122" s="26"/>
      <c r="K122" s="10"/>
      <c r="L122" s="10"/>
      <c r="M122" s="10"/>
      <c r="N122" s="26"/>
      <c r="O122" s="26"/>
      <c r="P122" s="26"/>
      <c r="Q122" s="26"/>
      <c r="R122" s="26"/>
      <c r="S122" s="26"/>
      <c r="T122" s="26"/>
      <c r="U122" s="10"/>
      <c r="V122" s="27"/>
      <c r="W122" s="26"/>
      <c r="X122" s="26"/>
      <c r="Y122" s="26"/>
      <c r="Z122" s="10"/>
      <c r="AA122" s="28"/>
    </row>
    <row r="123" spans="2:27" ht="30" customHeight="1" thickBot="1" x14ac:dyDescent="0.25">
      <c r="B123" s="18">
        <v>113</v>
      </c>
      <c r="C123" s="25"/>
      <c r="D123" s="26"/>
      <c r="E123" s="26"/>
      <c r="F123" s="26"/>
      <c r="G123" s="26"/>
      <c r="H123" s="26"/>
      <c r="I123" s="26"/>
      <c r="J123" s="26"/>
      <c r="K123" s="10"/>
      <c r="L123" s="10"/>
      <c r="M123" s="10"/>
      <c r="N123" s="26"/>
      <c r="O123" s="26"/>
      <c r="P123" s="26"/>
      <c r="Q123" s="26"/>
      <c r="R123" s="26"/>
      <c r="S123" s="26"/>
      <c r="T123" s="26"/>
      <c r="U123" s="10"/>
      <c r="V123" s="27"/>
      <c r="W123" s="26"/>
      <c r="X123" s="26"/>
      <c r="Y123" s="26"/>
      <c r="Z123" s="10"/>
      <c r="AA123" s="28"/>
    </row>
    <row r="124" spans="2:27" ht="30" customHeight="1" thickBot="1" x14ac:dyDescent="0.25">
      <c r="B124" s="18">
        <v>114</v>
      </c>
      <c r="C124" s="25"/>
      <c r="D124" s="26"/>
      <c r="E124" s="26"/>
      <c r="F124" s="26"/>
      <c r="G124" s="26"/>
      <c r="H124" s="26"/>
      <c r="I124" s="26"/>
      <c r="J124" s="26"/>
      <c r="K124" s="10"/>
      <c r="L124" s="10"/>
      <c r="M124" s="10"/>
      <c r="N124" s="26"/>
      <c r="O124" s="26"/>
      <c r="P124" s="26"/>
      <c r="Q124" s="26"/>
      <c r="R124" s="26"/>
      <c r="S124" s="26"/>
      <c r="T124" s="26"/>
      <c r="U124" s="10"/>
      <c r="V124" s="27"/>
      <c r="W124" s="26"/>
      <c r="X124" s="26"/>
      <c r="Y124" s="26"/>
      <c r="Z124" s="10"/>
      <c r="AA124" s="28"/>
    </row>
    <row r="125" spans="2:27" ht="30" customHeight="1" thickBot="1" x14ac:dyDescent="0.25">
      <c r="B125" s="18">
        <v>115</v>
      </c>
      <c r="C125" s="25"/>
      <c r="D125" s="26"/>
      <c r="E125" s="26"/>
      <c r="F125" s="26"/>
      <c r="G125" s="26"/>
      <c r="H125" s="26"/>
      <c r="I125" s="26"/>
      <c r="J125" s="26"/>
      <c r="K125" s="10"/>
      <c r="L125" s="10"/>
      <c r="M125" s="10"/>
      <c r="N125" s="26"/>
      <c r="O125" s="26"/>
      <c r="P125" s="26"/>
      <c r="Q125" s="26"/>
      <c r="R125" s="26"/>
      <c r="S125" s="26"/>
      <c r="T125" s="26"/>
      <c r="U125" s="10"/>
      <c r="V125" s="27"/>
      <c r="W125" s="26"/>
      <c r="X125" s="26"/>
      <c r="Y125" s="26"/>
      <c r="Z125" s="10"/>
      <c r="AA125" s="28"/>
    </row>
    <row r="126" spans="2:27" ht="30" customHeight="1" thickBot="1" x14ac:dyDescent="0.25">
      <c r="B126" s="18">
        <v>116</v>
      </c>
      <c r="C126" s="25"/>
      <c r="D126" s="26"/>
      <c r="E126" s="26"/>
      <c r="F126" s="26"/>
      <c r="G126" s="26"/>
      <c r="H126" s="26"/>
      <c r="I126" s="26"/>
      <c r="J126" s="26"/>
      <c r="K126" s="10"/>
      <c r="L126" s="10"/>
      <c r="M126" s="10"/>
      <c r="N126" s="26"/>
      <c r="O126" s="26"/>
      <c r="P126" s="26"/>
      <c r="Q126" s="26"/>
      <c r="R126" s="26"/>
      <c r="S126" s="26"/>
      <c r="T126" s="26"/>
      <c r="U126" s="10"/>
      <c r="V126" s="27"/>
      <c r="W126" s="26"/>
      <c r="X126" s="26"/>
      <c r="Y126" s="26"/>
      <c r="Z126" s="10"/>
      <c r="AA126" s="28"/>
    </row>
    <row r="127" spans="2:27" ht="30" customHeight="1" thickBot="1" x14ac:dyDescent="0.25">
      <c r="B127" s="18">
        <v>117</v>
      </c>
      <c r="C127" s="25"/>
      <c r="D127" s="26"/>
      <c r="E127" s="26"/>
      <c r="F127" s="26"/>
      <c r="G127" s="26"/>
      <c r="H127" s="26"/>
      <c r="I127" s="26"/>
      <c r="J127" s="26"/>
      <c r="K127" s="10"/>
      <c r="L127" s="10"/>
      <c r="M127" s="10"/>
      <c r="N127" s="26"/>
      <c r="O127" s="26"/>
      <c r="P127" s="26"/>
      <c r="Q127" s="26"/>
      <c r="R127" s="26"/>
      <c r="S127" s="26"/>
      <c r="T127" s="26"/>
      <c r="U127" s="10"/>
      <c r="V127" s="27"/>
      <c r="W127" s="26"/>
      <c r="X127" s="26"/>
      <c r="Y127" s="26"/>
      <c r="Z127" s="10"/>
      <c r="AA127" s="28"/>
    </row>
    <row r="128" spans="2:27" ht="30" customHeight="1" thickBot="1" x14ac:dyDescent="0.25">
      <c r="B128" s="18">
        <v>118</v>
      </c>
      <c r="C128" s="25"/>
      <c r="D128" s="26"/>
      <c r="E128" s="26"/>
      <c r="F128" s="26"/>
      <c r="G128" s="26"/>
      <c r="H128" s="26"/>
      <c r="I128" s="26"/>
      <c r="J128" s="26"/>
      <c r="K128" s="10"/>
      <c r="L128" s="10"/>
      <c r="M128" s="10"/>
      <c r="N128" s="26"/>
      <c r="O128" s="26"/>
      <c r="P128" s="26"/>
      <c r="Q128" s="26"/>
      <c r="R128" s="26"/>
      <c r="S128" s="26"/>
      <c r="T128" s="26"/>
      <c r="U128" s="10"/>
      <c r="V128" s="27"/>
      <c r="W128" s="26"/>
      <c r="X128" s="26"/>
      <c r="Y128" s="26"/>
      <c r="Z128" s="10"/>
      <c r="AA128" s="28"/>
    </row>
    <row r="129" spans="2:27" ht="30" customHeight="1" thickBot="1" x14ac:dyDescent="0.25">
      <c r="B129" s="18">
        <v>119</v>
      </c>
      <c r="C129" s="25"/>
      <c r="D129" s="26"/>
      <c r="E129" s="26"/>
      <c r="F129" s="26"/>
      <c r="G129" s="26"/>
      <c r="H129" s="26"/>
      <c r="I129" s="26"/>
      <c r="J129" s="26"/>
      <c r="K129" s="10"/>
      <c r="L129" s="10"/>
      <c r="M129" s="10"/>
      <c r="N129" s="26"/>
      <c r="O129" s="26"/>
      <c r="P129" s="26"/>
      <c r="Q129" s="26"/>
      <c r="R129" s="26"/>
      <c r="S129" s="26"/>
      <c r="T129" s="26"/>
      <c r="U129" s="10"/>
      <c r="V129" s="27"/>
      <c r="W129" s="26"/>
      <c r="X129" s="26"/>
      <c r="Y129" s="26"/>
      <c r="Z129" s="10"/>
      <c r="AA129" s="28"/>
    </row>
    <row r="130" spans="2:27" ht="30" customHeight="1" thickBot="1" x14ac:dyDescent="0.25">
      <c r="B130" s="18">
        <v>120</v>
      </c>
      <c r="C130" s="25"/>
      <c r="D130" s="26"/>
      <c r="E130" s="26"/>
      <c r="F130" s="26"/>
      <c r="G130" s="26"/>
      <c r="H130" s="26"/>
      <c r="I130" s="26"/>
      <c r="J130" s="26"/>
      <c r="K130" s="10"/>
      <c r="L130" s="10"/>
      <c r="M130" s="10"/>
      <c r="N130" s="26"/>
      <c r="O130" s="26"/>
      <c r="P130" s="26"/>
      <c r="Q130" s="26"/>
      <c r="R130" s="26"/>
      <c r="S130" s="26"/>
      <c r="T130" s="26"/>
      <c r="U130" s="10"/>
      <c r="V130" s="27"/>
      <c r="W130" s="26"/>
      <c r="X130" s="26"/>
      <c r="Y130" s="26"/>
      <c r="Z130" s="10"/>
      <c r="AA130" s="28"/>
    </row>
    <row r="131" spans="2:27" ht="30" customHeight="1" thickBot="1" x14ac:dyDescent="0.25">
      <c r="B131" s="18">
        <v>121</v>
      </c>
      <c r="C131" s="25"/>
      <c r="D131" s="26"/>
      <c r="E131" s="26"/>
      <c r="F131" s="26"/>
      <c r="G131" s="26"/>
      <c r="H131" s="26"/>
      <c r="I131" s="26"/>
      <c r="J131" s="26"/>
      <c r="K131" s="10"/>
      <c r="L131" s="10"/>
      <c r="M131" s="10"/>
      <c r="N131" s="26"/>
      <c r="O131" s="26"/>
      <c r="P131" s="26"/>
      <c r="Q131" s="26"/>
      <c r="R131" s="26"/>
      <c r="S131" s="26"/>
      <c r="T131" s="26"/>
      <c r="U131" s="10"/>
      <c r="V131" s="27"/>
      <c r="W131" s="26"/>
      <c r="X131" s="26"/>
      <c r="Y131" s="26"/>
      <c r="Z131" s="10"/>
      <c r="AA131" s="28"/>
    </row>
    <row r="132" spans="2:27" ht="30" customHeight="1" thickBot="1" x14ac:dyDescent="0.25">
      <c r="B132" s="18">
        <v>122</v>
      </c>
      <c r="C132" s="25"/>
      <c r="D132" s="26"/>
      <c r="E132" s="26"/>
      <c r="F132" s="26"/>
      <c r="G132" s="26"/>
      <c r="H132" s="26"/>
      <c r="I132" s="26"/>
      <c r="J132" s="26"/>
      <c r="K132" s="10"/>
      <c r="L132" s="10"/>
      <c r="M132" s="10"/>
      <c r="N132" s="26"/>
      <c r="O132" s="26"/>
      <c r="P132" s="26"/>
      <c r="Q132" s="26"/>
      <c r="R132" s="26"/>
      <c r="S132" s="26"/>
      <c r="T132" s="26"/>
      <c r="U132" s="10"/>
      <c r="V132" s="27"/>
      <c r="W132" s="26"/>
      <c r="X132" s="26"/>
      <c r="Y132" s="26"/>
      <c r="Z132" s="10"/>
      <c r="AA132" s="28"/>
    </row>
    <row r="133" spans="2:27" ht="30" customHeight="1" thickBot="1" x14ac:dyDescent="0.25">
      <c r="B133" s="18">
        <v>123</v>
      </c>
      <c r="C133" s="25"/>
      <c r="D133" s="26"/>
      <c r="E133" s="26"/>
      <c r="F133" s="26"/>
      <c r="G133" s="26"/>
      <c r="H133" s="26"/>
      <c r="I133" s="26"/>
      <c r="J133" s="26"/>
      <c r="K133" s="10"/>
      <c r="L133" s="10"/>
      <c r="M133" s="10"/>
      <c r="N133" s="26"/>
      <c r="O133" s="26"/>
      <c r="P133" s="26"/>
      <c r="Q133" s="26"/>
      <c r="R133" s="26"/>
      <c r="S133" s="26"/>
      <c r="T133" s="26"/>
      <c r="U133" s="10"/>
      <c r="V133" s="27"/>
      <c r="W133" s="26"/>
      <c r="X133" s="26"/>
      <c r="Y133" s="26"/>
      <c r="Z133" s="10"/>
      <c r="AA133" s="28"/>
    </row>
    <row r="134" spans="2:27" ht="30" customHeight="1" thickBot="1" x14ac:dyDescent="0.25">
      <c r="B134" s="18">
        <v>124</v>
      </c>
      <c r="C134" s="25"/>
      <c r="D134" s="26"/>
      <c r="E134" s="26"/>
      <c r="F134" s="26"/>
      <c r="G134" s="26"/>
      <c r="H134" s="26"/>
      <c r="I134" s="26"/>
      <c r="J134" s="26"/>
      <c r="K134" s="10"/>
      <c r="L134" s="10"/>
      <c r="M134" s="10"/>
      <c r="N134" s="26"/>
      <c r="O134" s="26"/>
      <c r="P134" s="26"/>
      <c r="Q134" s="26"/>
      <c r="R134" s="26"/>
      <c r="S134" s="26"/>
      <c r="T134" s="26"/>
      <c r="U134" s="10"/>
      <c r="V134" s="27"/>
      <c r="W134" s="26"/>
      <c r="X134" s="26"/>
      <c r="Y134" s="26"/>
      <c r="Z134" s="10"/>
      <c r="AA134" s="28"/>
    </row>
    <row r="135" spans="2:27" ht="30" customHeight="1" thickBot="1" x14ac:dyDescent="0.25">
      <c r="B135" s="18">
        <v>125</v>
      </c>
      <c r="C135" s="25"/>
      <c r="D135" s="26"/>
      <c r="E135" s="26"/>
      <c r="F135" s="26"/>
      <c r="G135" s="26"/>
      <c r="H135" s="26"/>
      <c r="I135" s="26"/>
      <c r="J135" s="26"/>
      <c r="K135" s="10"/>
      <c r="L135" s="10"/>
      <c r="M135" s="10"/>
      <c r="N135" s="26"/>
      <c r="O135" s="26"/>
      <c r="P135" s="26"/>
      <c r="Q135" s="26"/>
      <c r="R135" s="26"/>
      <c r="S135" s="26"/>
      <c r="T135" s="26"/>
      <c r="U135" s="10"/>
      <c r="V135" s="27"/>
      <c r="W135" s="26"/>
      <c r="X135" s="26"/>
      <c r="Y135" s="26"/>
      <c r="Z135" s="10"/>
      <c r="AA135" s="28"/>
    </row>
    <row r="136" spans="2:27" ht="30" customHeight="1" thickBot="1" x14ac:dyDescent="0.25">
      <c r="B136" s="18">
        <v>126</v>
      </c>
      <c r="C136" s="25"/>
      <c r="D136" s="26"/>
      <c r="E136" s="26"/>
      <c r="F136" s="26"/>
      <c r="G136" s="26"/>
      <c r="H136" s="26"/>
      <c r="I136" s="26"/>
      <c r="J136" s="26"/>
      <c r="K136" s="10"/>
      <c r="L136" s="10"/>
      <c r="M136" s="10"/>
      <c r="N136" s="26"/>
      <c r="O136" s="26"/>
      <c r="P136" s="26"/>
      <c r="Q136" s="26"/>
      <c r="R136" s="26"/>
      <c r="S136" s="26"/>
      <c r="T136" s="26"/>
      <c r="U136" s="10"/>
      <c r="V136" s="27"/>
      <c r="W136" s="26"/>
      <c r="X136" s="26"/>
      <c r="Y136" s="26"/>
      <c r="Z136" s="10"/>
      <c r="AA136" s="28"/>
    </row>
    <row r="137" spans="2:27" ht="30" customHeight="1" thickBot="1" x14ac:dyDescent="0.25">
      <c r="B137" s="18">
        <v>127</v>
      </c>
      <c r="C137" s="25"/>
      <c r="D137" s="26"/>
      <c r="E137" s="26"/>
      <c r="F137" s="26"/>
      <c r="G137" s="26"/>
      <c r="H137" s="26"/>
      <c r="I137" s="26"/>
      <c r="J137" s="26"/>
      <c r="K137" s="10"/>
      <c r="L137" s="10"/>
      <c r="M137" s="10"/>
      <c r="N137" s="26"/>
      <c r="O137" s="26"/>
      <c r="P137" s="26"/>
      <c r="Q137" s="26"/>
      <c r="R137" s="26"/>
      <c r="S137" s="26"/>
      <c r="T137" s="26"/>
      <c r="U137" s="10"/>
      <c r="V137" s="27"/>
      <c r="W137" s="26"/>
      <c r="X137" s="26"/>
      <c r="Y137" s="26"/>
      <c r="Z137" s="10"/>
      <c r="AA137" s="28"/>
    </row>
    <row r="138" spans="2:27" ht="30" customHeight="1" thickBot="1" x14ac:dyDescent="0.25">
      <c r="B138" s="18">
        <v>128</v>
      </c>
      <c r="C138" s="25"/>
      <c r="D138" s="26"/>
      <c r="E138" s="26"/>
      <c r="F138" s="26"/>
      <c r="G138" s="26"/>
      <c r="H138" s="26"/>
      <c r="I138" s="26"/>
      <c r="J138" s="26"/>
      <c r="K138" s="10"/>
      <c r="L138" s="10"/>
      <c r="M138" s="10"/>
      <c r="N138" s="26"/>
      <c r="O138" s="26"/>
      <c r="P138" s="26"/>
      <c r="Q138" s="26"/>
      <c r="R138" s="26"/>
      <c r="S138" s="26"/>
      <c r="T138" s="26"/>
      <c r="U138" s="10"/>
      <c r="V138" s="27"/>
      <c r="W138" s="26"/>
      <c r="X138" s="26"/>
      <c r="Y138" s="26"/>
      <c r="Z138" s="10"/>
      <c r="AA138" s="28"/>
    </row>
    <row r="139" spans="2:27" ht="30" customHeight="1" thickBot="1" x14ac:dyDescent="0.25">
      <c r="B139" s="18">
        <v>129</v>
      </c>
      <c r="C139" s="25"/>
      <c r="D139" s="26"/>
      <c r="E139" s="26"/>
      <c r="F139" s="26"/>
      <c r="G139" s="26"/>
      <c r="H139" s="26"/>
      <c r="I139" s="26"/>
      <c r="J139" s="26"/>
      <c r="K139" s="10"/>
      <c r="L139" s="10"/>
      <c r="M139" s="10"/>
      <c r="N139" s="26"/>
      <c r="O139" s="26"/>
      <c r="P139" s="26"/>
      <c r="Q139" s="26"/>
      <c r="R139" s="26"/>
      <c r="S139" s="26"/>
      <c r="T139" s="26"/>
      <c r="U139" s="10"/>
      <c r="V139" s="27"/>
      <c r="W139" s="26"/>
      <c r="X139" s="26"/>
      <c r="Y139" s="26"/>
      <c r="Z139" s="10"/>
      <c r="AA139" s="28"/>
    </row>
    <row r="140" spans="2:27" ht="30" customHeight="1" thickBot="1" x14ac:dyDescent="0.25">
      <c r="B140" s="18">
        <v>130</v>
      </c>
      <c r="C140" s="25"/>
      <c r="D140" s="26"/>
      <c r="E140" s="26"/>
      <c r="F140" s="26"/>
      <c r="G140" s="26"/>
      <c r="H140" s="26"/>
      <c r="I140" s="26"/>
      <c r="J140" s="26"/>
      <c r="K140" s="10"/>
      <c r="L140" s="10"/>
      <c r="M140" s="10"/>
      <c r="N140" s="26"/>
      <c r="O140" s="26"/>
      <c r="P140" s="26"/>
      <c r="Q140" s="26"/>
      <c r="R140" s="26"/>
      <c r="S140" s="26"/>
      <c r="T140" s="26"/>
      <c r="U140" s="10"/>
      <c r="V140" s="27"/>
      <c r="W140" s="26"/>
      <c r="X140" s="26"/>
      <c r="Y140" s="26"/>
      <c r="Z140" s="10"/>
      <c r="AA140" s="28"/>
    </row>
    <row r="141" spans="2:27" ht="30" customHeight="1" thickBot="1" x14ac:dyDescent="0.25">
      <c r="B141" s="18">
        <v>131</v>
      </c>
      <c r="C141" s="25"/>
      <c r="D141" s="26"/>
      <c r="E141" s="26"/>
      <c r="F141" s="26"/>
      <c r="G141" s="26"/>
      <c r="H141" s="26"/>
      <c r="I141" s="26"/>
      <c r="J141" s="26"/>
      <c r="K141" s="10"/>
      <c r="L141" s="10"/>
      <c r="M141" s="10"/>
      <c r="N141" s="26"/>
      <c r="O141" s="26"/>
      <c r="P141" s="26"/>
      <c r="Q141" s="26"/>
      <c r="R141" s="26"/>
      <c r="S141" s="26"/>
      <c r="T141" s="26"/>
      <c r="U141" s="10"/>
      <c r="V141" s="27"/>
      <c r="W141" s="26"/>
      <c r="X141" s="26"/>
      <c r="Y141" s="26"/>
      <c r="Z141" s="10"/>
      <c r="AA141" s="28"/>
    </row>
    <row r="142" spans="2:27" ht="30" customHeight="1" thickBot="1" x14ac:dyDescent="0.25">
      <c r="B142" s="18">
        <v>132</v>
      </c>
      <c r="C142" s="25"/>
      <c r="D142" s="26"/>
      <c r="E142" s="26"/>
      <c r="F142" s="26"/>
      <c r="G142" s="26"/>
      <c r="H142" s="26"/>
      <c r="I142" s="26"/>
      <c r="J142" s="26"/>
      <c r="K142" s="10"/>
      <c r="L142" s="10"/>
      <c r="M142" s="10"/>
      <c r="N142" s="26"/>
      <c r="O142" s="26"/>
      <c r="P142" s="26"/>
      <c r="Q142" s="26"/>
      <c r="R142" s="26"/>
      <c r="S142" s="26"/>
      <c r="T142" s="26"/>
      <c r="U142" s="10"/>
      <c r="V142" s="27"/>
      <c r="W142" s="26"/>
      <c r="X142" s="26"/>
      <c r="Y142" s="26"/>
      <c r="Z142" s="10"/>
      <c r="AA142" s="28"/>
    </row>
    <row r="143" spans="2:27" ht="30" customHeight="1" thickBot="1" x14ac:dyDescent="0.25">
      <c r="B143" s="18">
        <v>133</v>
      </c>
      <c r="C143" s="25"/>
      <c r="D143" s="26"/>
      <c r="E143" s="26"/>
      <c r="F143" s="26"/>
      <c r="G143" s="26"/>
      <c r="H143" s="26"/>
      <c r="I143" s="26"/>
      <c r="J143" s="26"/>
      <c r="K143" s="10"/>
      <c r="L143" s="10"/>
      <c r="M143" s="10"/>
      <c r="N143" s="26"/>
      <c r="O143" s="26"/>
      <c r="P143" s="26"/>
      <c r="Q143" s="26"/>
      <c r="R143" s="26"/>
      <c r="S143" s="26"/>
      <c r="T143" s="26"/>
      <c r="U143" s="10"/>
      <c r="V143" s="27"/>
      <c r="W143" s="26"/>
      <c r="X143" s="26"/>
      <c r="Y143" s="26"/>
      <c r="Z143" s="10"/>
      <c r="AA143" s="28"/>
    </row>
    <row r="144" spans="2:27" ht="30" customHeight="1" thickBot="1" x14ac:dyDescent="0.25">
      <c r="B144" s="18">
        <v>134</v>
      </c>
      <c r="C144" s="25"/>
      <c r="D144" s="26"/>
      <c r="E144" s="26"/>
      <c r="F144" s="26"/>
      <c r="G144" s="26"/>
      <c r="H144" s="26"/>
      <c r="I144" s="26"/>
      <c r="J144" s="26"/>
      <c r="K144" s="10"/>
      <c r="L144" s="10"/>
      <c r="M144" s="10"/>
      <c r="N144" s="26"/>
      <c r="O144" s="26"/>
      <c r="P144" s="26"/>
      <c r="Q144" s="26"/>
      <c r="R144" s="26"/>
      <c r="S144" s="26"/>
      <c r="T144" s="26"/>
      <c r="U144" s="10"/>
      <c r="V144" s="27"/>
      <c r="W144" s="26"/>
      <c r="X144" s="26"/>
      <c r="Y144" s="26"/>
      <c r="Z144" s="10"/>
      <c r="AA144" s="28"/>
    </row>
    <row r="145" spans="2:27" ht="30" customHeight="1" thickBot="1" x14ac:dyDescent="0.25">
      <c r="B145" s="18">
        <v>135</v>
      </c>
      <c r="C145" s="25"/>
      <c r="D145" s="26"/>
      <c r="E145" s="26"/>
      <c r="F145" s="26"/>
      <c r="G145" s="26"/>
      <c r="H145" s="26"/>
      <c r="I145" s="26"/>
      <c r="J145" s="26"/>
      <c r="K145" s="10"/>
      <c r="L145" s="10"/>
      <c r="M145" s="10"/>
      <c r="N145" s="26"/>
      <c r="O145" s="26"/>
      <c r="P145" s="26"/>
      <c r="Q145" s="26"/>
      <c r="R145" s="26"/>
      <c r="S145" s="26"/>
      <c r="T145" s="26"/>
      <c r="U145" s="10"/>
      <c r="V145" s="27"/>
      <c r="W145" s="26"/>
      <c r="X145" s="26"/>
      <c r="Y145" s="26"/>
      <c r="Z145" s="10"/>
      <c r="AA145" s="28"/>
    </row>
    <row r="146" spans="2:27" ht="30" customHeight="1" thickBot="1" x14ac:dyDescent="0.25">
      <c r="B146" s="18">
        <v>136</v>
      </c>
      <c r="C146" s="25"/>
      <c r="D146" s="26"/>
      <c r="E146" s="26"/>
      <c r="F146" s="26"/>
      <c r="G146" s="26"/>
      <c r="H146" s="26"/>
      <c r="I146" s="26"/>
      <c r="J146" s="26"/>
      <c r="K146" s="10"/>
      <c r="L146" s="10"/>
      <c r="M146" s="10"/>
      <c r="N146" s="26"/>
      <c r="O146" s="26"/>
      <c r="P146" s="26"/>
      <c r="Q146" s="26"/>
      <c r="R146" s="26"/>
      <c r="S146" s="26"/>
      <c r="T146" s="26"/>
      <c r="U146" s="10"/>
      <c r="V146" s="27"/>
      <c r="W146" s="26"/>
      <c r="X146" s="26"/>
      <c r="Y146" s="26"/>
      <c r="Z146" s="10"/>
      <c r="AA146" s="28"/>
    </row>
    <row r="147" spans="2:27" ht="30" customHeight="1" thickBot="1" x14ac:dyDescent="0.25">
      <c r="B147" s="18">
        <v>137</v>
      </c>
      <c r="C147" s="25"/>
      <c r="D147" s="26"/>
      <c r="E147" s="26"/>
      <c r="F147" s="26"/>
      <c r="G147" s="26"/>
      <c r="H147" s="26"/>
      <c r="I147" s="26"/>
      <c r="J147" s="26"/>
      <c r="K147" s="10"/>
      <c r="L147" s="10"/>
      <c r="M147" s="10"/>
      <c r="N147" s="26"/>
      <c r="O147" s="26"/>
      <c r="P147" s="26"/>
      <c r="Q147" s="26"/>
      <c r="R147" s="26"/>
      <c r="S147" s="26"/>
      <c r="T147" s="26"/>
      <c r="U147" s="10"/>
      <c r="V147" s="27"/>
      <c r="W147" s="26"/>
      <c r="X147" s="26"/>
      <c r="Y147" s="26"/>
      <c r="Z147" s="10"/>
      <c r="AA147" s="28"/>
    </row>
    <row r="148" spans="2:27" ht="30" customHeight="1" thickBot="1" x14ac:dyDescent="0.25">
      <c r="B148" s="18">
        <v>138</v>
      </c>
      <c r="C148" s="25"/>
      <c r="D148" s="26"/>
      <c r="E148" s="26"/>
      <c r="F148" s="26"/>
      <c r="G148" s="26"/>
      <c r="H148" s="26"/>
      <c r="I148" s="26"/>
      <c r="J148" s="26"/>
      <c r="K148" s="10"/>
      <c r="L148" s="10"/>
      <c r="M148" s="10"/>
      <c r="N148" s="26"/>
      <c r="O148" s="26"/>
      <c r="P148" s="26"/>
      <c r="Q148" s="26"/>
      <c r="R148" s="26"/>
      <c r="S148" s="26"/>
      <c r="T148" s="26"/>
      <c r="U148" s="10"/>
      <c r="V148" s="27"/>
      <c r="W148" s="26"/>
      <c r="X148" s="26"/>
      <c r="Y148" s="26"/>
      <c r="Z148" s="10"/>
      <c r="AA148" s="28"/>
    </row>
    <row r="149" spans="2:27" ht="30" customHeight="1" thickBot="1" x14ac:dyDescent="0.25">
      <c r="B149" s="18">
        <v>139</v>
      </c>
      <c r="C149" s="25"/>
      <c r="D149" s="26"/>
      <c r="E149" s="26"/>
      <c r="F149" s="26"/>
      <c r="G149" s="26"/>
      <c r="H149" s="26"/>
      <c r="I149" s="26"/>
      <c r="J149" s="26"/>
      <c r="K149" s="10"/>
      <c r="L149" s="10"/>
      <c r="M149" s="10"/>
      <c r="N149" s="26"/>
      <c r="O149" s="26"/>
      <c r="P149" s="26"/>
      <c r="Q149" s="26"/>
      <c r="R149" s="26"/>
      <c r="S149" s="26"/>
      <c r="T149" s="26"/>
      <c r="U149" s="10"/>
      <c r="V149" s="27"/>
      <c r="W149" s="26"/>
      <c r="X149" s="26"/>
      <c r="Y149" s="26"/>
      <c r="Z149" s="10"/>
      <c r="AA149" s="28"/>
    </row>
    <row r="150" spans="2:27" ht="30" customHeight="1" thickBot="1" x14ac:dyDescent="0.25">
      <c r="B150" s="18">
        <v>140</v>
      </c>
      <c r="C150" s="25"/>
      <c r="D150" s="26"/>
      <c r="E150" s="26"/>
      <c r="F150" s="26"/>
      <c r="G150" s="26"/>
      <c r="H150" s="26"/>
      <c r="I150" s="26"/>
      <c r="J150" s="26"/>
      <c r="K150" s="10"/>
      <c r="L150" s="10"/>
      <c r="M150" s="10"/>
      <c r="N150" s="26"/>
      <c r="O150" s="26"/>
      <c r="P150" s="26"/>
      <c r="Q150" s="26"/>
      <c r="R150" s="26"/>
      <c r="S150" s="26"/>
      <c r="T150" s="26"/>
      <c r="U150" s="10"/>
      <c r="V150" s="27"/>
      <c r="W150" s="26"/>
      <c r="X150" s="26"/>
      <c r="Y150" s="26"/>
      <c r="Z150" s="10"/>
      <c r="AA150" s="28"/>
    </row>
    <row r="151" spans="2:27" ht="30" customHeight="1" thickBot="1" x14ac:dyDescent="0.25">
      <c r="B151" s="18">
        <v>141</v>
      </c>
      <c r="C151" s="25"/>
      <c r="D151" s="26"/>
      <c r="E151" s="26"/>
      <c r="F151" s="26"/>
      <c r="G151" s="26"/>
      <c r="H151" s="26"/>
      <c r="I151" s="26"/>
      <c r="J151" s="26"/>
      <c r="K151" s="10"/>
      <c r="L151" s="10"/>
      <c r="M151" s="10"/>
      <c r="N151" s="26"/>
      <c r="O151" s="26"/>
      <c r="P151" s="26"/>
      <c r="Q151" s="26"/>
      <c r="R151" s="26"/>
      <c r="S151" s="26"/>
      <c r="T151" s="26"/>
      <c r="U151" s="10"/>
      <c r="V151" s="27"/>
      <c r="W151" s="26"/>
      <c r="X151" s="26"/>
      <c r="Y151" s="26"/>
      <c r="Z151" s="10"/>
      <c r="AA151" s="28"/>
    </row>
    <row r="152" spans="2:27" ht="30" customHeight="1" thickBot="1" x14ac:dyDescent="0.25">
      <c r="B152" s="18">
        <v>142</v>
      </c>
      <c r="C152" s="25"/>
      <c r="D152" s="26"/>
      <c r="E152" s="26"/>
      <c r="F152" s="26"/>
      <c r="G152" s="26"/>
      <c r="H152" s="26"/>
      <c r="I152" s="26"/>
      <c r="J152" s="26"/>
      <c r="K152" s="10"/>
      <c r="L152" s="10"/>
      <c r="M152" s="10"/>
      <c r="N152" s="26"/>
      <c r="O152" s="26"/>
      <c r="P152" s="26"/>
      <c r="Q152" s="26"/>
      <c r="R152" s="26"/>
      <c r="S152" s="26"/>
      <c r="T152" s="26"/>
      <c r="U152" s="10"/>
      <c r="V152" s="27"/>
      <c r="W152" s="26"/>
      <c r="X152" s="26"/>
      <c r="Y152" s="26"/>
      <c r="Z152" s="10"/>
      <c r="AA152" s="28"/>
    </row>
    <row r="153" spans="2:27" ht="30" customHeight="1" thickBot="1" x14ac:dyDescent="0.25">
      <c r="B153" s="18">
        <v>143</v>
      </c>
      <c r="C153" s="25"/>
      <c r="D153" s="26"/>
      <c r="E153" s="26"/>
      <c r="F153" s="26"/>
      <c r="G153" s="26"/>
      <c r="H153" s="26"/>
      <c r="I153" s="26"/>
      <c r="J153" s="26"/>
      <c r="K153" s="10"/>
      <c r="L153" s="10"/>
      <c r="M153" s="10"/>
      <c r="N153" s="26"/>
      <c r="O153" s="26"/>
      <c r="P153" s="26"/>
      <c r="Q153" s="26"/>
      <c r="R153" s="26"/>
      <c r="S153" s="26"/>
      <c r="T153" s="26"/>
      <c r="U153" s="10"/>
      <c r="V153" s="27"/>
      <c r="W153" s="26"/>
      <c r="X153" s="26"/>
      <c r="Y153" s="26"/>
      <c r="Z153" s="10"/>
      <c r="AA153" s="28"/>
    </row>
    <row r="154" spans="2:27" ht="30" customHeight="1" thickBot="1" x14ac:dyDescent="0.25">
      <c r="B154" s="18">
        <v>144</v>
      </c>
      <c r="C154" s="25"/>
      <c r="D154" s="26"/>
      <c r="E154" s="26"/>
      <c r="F154" s="26"/>
      <c r="G154" s="26"/>
      <c r="H154" s="26"/>
      <c r="I154" s="26"/>
      <c r="J154" s="26"/>
      <c r="K154" s="10"/>
      <c r="L154" s="10"/>
      <c r="M154" s="10"/>
      <c r="N154" s="26"/>
      <c r="O154" s="26"/>
      <c r="P154" s="26"/>
      <c r="Q154" s="26"/>
      <c r="R154" s="26"/>
      <c r="S154" s="26"/>
      <c r="T154" s="26"/>
      <c r="U154" s="10"/>
      <c r="V154" s="27"/>
      <c r="W154" s="26"/>
      <c r="X154" s="26"/>
      <c r="Y154" s="26"/>
      <c r="Z154" s="10"/>
      <c r="AA154" s="28"/>
    </row>
    <row r="155" spans="2:27" ht="30" customHeight="1" thickBot="1" x14ac:dyDescent="0.25">
      <c r="B155" s="18">
        <v>145</v>
      </c>
      <c r="C155" s="25"/>
      <c r="D155" s="26"/>
      <c r="E155" s="26"/>
      <c r="F155" s="26"/>
      <c r="G155" s="26"/>
      <c r="H155" s="26"/>
      <c r="I155" s="26"/>
      <c r="J155" s="26"/>
      <c r="K155" s="10"/>
      <c r="L155" s="10"/>
      <c r="M155" s="10"/>
      <c r="N155" s="26"/>
      <c r="O155" s="26"/>
      <c r="P155" s="26"/>
      <c r="Q155" s="26"/>
      <c r="R155" s="26"/>
      <c r="S155" s="26"/>
      <c r="T155" s="26"/>
      <c r="U155" s="10"/>
      <c r="V155" s="27"/>
      <c r="W155" s="26"/>
      <c r="X155" s="26"/>
      <c r="Y155" s="26"/>
      <c r="Z155" s="10"/>
      <c r="AA155" s="28"/>
    </row>
    <row r="156" spans="2:27" ht="30" customHeight="1" thickBot="1" x14ac:dyDescent="0.25">
      <c r="B156" s="18">
        <v>146</v>
      </c>
      <c r="C156" s="25"/>
      <c r="D156" s="26"/>
      <c r="E156" s="26"/>
      <c r="F156" s="26"/>
      <c r="G156" s="26"/>
      <c r="H156" s="26"/>
      <c r="I156" s="26"/>
      <c r="J156" s="26"/>
      <c r="K156" s="10"/>
      <c r="L156" s="10"/>
      <c r="M156" s="10"/>
      <c r="N156" s="26"/>
      <c r="O156" s="26"/>
      <c r="P156" s="26"/>
      <c r="Q156" s="26"/>
      <c r="R156" s="26"/>
      <c r="S156" s="26"/>
      <c r="T156" s="26"/>
      <c r="U156" s="10"/>
      <c r="V156" s="27"/>
      <c r="W156" s="26"/>
      <c r="X156" s="26"/>
      <c r="Y156" s="26"/>
      <c r="Z156" s="10"/>
      <c r="AA156" s="28"/>
    </row>
    <row r="157" spans="2:27" ht="30" customHeight="1" thickBot="1" x14ac:dyDescent="0.25">
      <c r="B157" s="18">
        <v>147</v>
      </c>
      <c r="C157" s="25"/>
      <c r="D157" s="26"/>
      <c r="E157" s="26"/>
      <c r="F157" s="26"/>
      <c r="G157" s="26"/>
      <c r="H157" s="26"/>
      <c r="I157" s="26"/>
      <c r="J157" s="26"/>
      <c r="K157" s="10"/>
      <c r="L157" s="10"/>
      <c r="M157" s="10"/>
      <c r="N157" s="26"/>
      <c r="O157" s="26"/>
      <c r="P157" s="26"/>
      <c r="Q157" s="26"/>
      <c r="R157" s="26"/>
      <c r="S157" s="26"/>
      <c r="T157" s="26"/>
      <c r="U157" s="10"/>
      <c r="V157" s="27"/>
      <c r="W157" s="26"/>
      <c r="X157" s="26"/>
      <c r="Y157" s="26"/>
      <c r="Z157" s="10"/>
      <c r="AA157" s="28"/>
    </row>
    <row r="158" spans="2:27" ht="30" customHeight="1" thickBot="1" x14ac:dyDescent="0.25">
      <c r="B158" s="18">
        <v>148</v>
      </c>
      <c r="C158" s="25"/>
      <c r="D158" s="26"/>
      <c r="E158" s="26"/>
      <c r="F158" s="26"/>
      <c r="G158" s="26"/>
      <c r="H158" s="26"/>
      <c r="I158" s="26"/>
      <c r="J158" s="26"/>
      <c r="K158" s="10"/>
      <c r="L158" s="10"/>
      <c r="M158" s="10"/>
      <c r="N158" s="26"/>
      <c r="O158" s="26"/>
      <c r="P158" s="26"/>
      <c r="Q158" s="26"/>
      <c r="R158" s="26"/>
      <c r="S158" s="26"/>
      <c r="T158" s="26"/>
      <c r="U158" s="10"/>
      <c r="V158" s="27"/>
      <c r="W158" s="26"/>
      <c r="X158" s="26"/>
      <c r="Y158" s="26"/>
      <c r="Z158" s="10"/>
      <c r="AA158" s="28"/>
    </row>
    <row r="159" spans="2:27" ht="30" customHeight="1" thickBot="1" x14ac:dyDescent="0.25">
      <c r="B159" s="18">
        <v>149</v>
      </c>
      <c r="C159" s="25"/>
      <c r="D159" s="26"/>
      <c r="E159" s="26"/>
      <c r="F159" s="26"/>
      <c r="G159" s="26"/>
      <c r="H159" s="26"/>
      <c r="I159" s="26"/>
      <c r="J159" s="26"/>
      <c r="K159" s="10"/>
      <c r="L159" s="10"/>
      <c r="M159" s="10"/>
      <c r="N159" s="26"/>
      <c r="O159" s="26"/>
      <c r="P159" s="26"/>
      <c r="Q159" s="26"/>
      <c r="R159" s="26"/>
      <c r="S159" s="26"/>
      <c r="T159" s="26"/>
      <c r="U159" s="10"/>
      <c r="V159" s="27"/>
      <c r="W159" s="26"/>
      <c r="X159" s="26"/>
      <c r="Y159" s="26"/>
      <c r="Z159" s="10"/>
      <c r="AA159" s="28"/>
    </row>
    <row r="160" spans="2:27" ht="30" customHeight="1" thickBot="1" x14ac:dyDescent="0.25">
      <c r="B160" s="18">
        <v>150</v>
      </c>
      <c r="C160" s="25"/>
      <c r="D160" s="26"/>
      <c r="E160" s="26"/>
      <c r="F160" s="26"/>
      <c r="G160" s="26"/>
      <c r="H160" s="26"/>
      <c r="I160" s="26"/>
      <c r="J160" s="26"/>
      <c r="K160" s="10"/>
      <c r="L160" s="10"/>
      <c r="M160" s="10"/>
      <c r="N160" s="26"/>
      <c r="O160" s="26"/>
      <c r="P160" s="26"/>
      <c r="Q160" s="26"/>
      <c r="R160" s="26"/>
      <c r="S160" s="26"/>
      <c r="T160" s="26"/>
      <c r="U160" s="10"/>
      <c r="V160" s="27"/>
      <c r="W160" s="26"/>
      <c r="X160" s="26"/>
      <c r="Y160" s="26"/>
      <c r="Z160" s="10"/>
      <c r="AA160" s="28"/>
    </row>
  </sheetData>
  <mergeCells count="1">
    <mergeCell ref="B6:C6"/>
  </mergeCells>
  <conditionalFormatting sqref="D11:D160">
    <cfRule type="expression" dxfId="475" priority="3">
      <formula>AND($D11="", SUMPRODUCT(--($C11:$AA11&lt;&gt;""))&lt;&gt;0)</formula>
    </cfRule>
  </conditionalFormatting>
  <conditionalFormatting sqref="H11:H160">
    <cfRule type="expression" dxfId="474" priority="4">
      <formula>AND($H11="", SUMPRODUCT(--($C11:$AA11&lt;&gt;""))&lt;&gt;0)</formula>
    </cfRule>
  </conditionalFormatting>
  <conditionalFormatting sqref="I11:I160">
    <cfRule type="expression" dxfId="473" priority="6">
      <formula>AND($I11="", SUMPRODUCT(--($C11:$AA11&lt;&gt;""))&lt;&gt;0)</formula>
    </cfRule>
  </conditionalFormatting>
  <conditionalFormatting sqref="J11:K160">
    <cfRule type="expression" dxfId="472" priority="7">
      <formula>AND($J11="", SUMPRODUCT(--($C11:$AA11&lt;&gt;""))&lt;&gt;0)</formula>
    </cfRule>
  </conditionalFormatting>
  <conditionalFormatting sqref="L11:L160">
    <cfRule type="expression" dxfId="471" priority="8">
      <formula>AND($L11="", SUMPRODUCT(--($C11:$AA11&lt;&gt;""))&lt;&gt;0)</formula>
    </cfRule>
  </conditionalFormatting>
  <conditionalFormatting sqref="M11:M160">
    <cfRule type="expression" dxfId="470" priority="98">
      <formula>AND($M11="", SUMPRODUCT(--($C11:$AA11&lt;&gt;""))&lt;&gt;0)</formula>
    </cfRule>
  </conditionalFormatting>
  <conditionalFormatting sqref="N11:N160">
    <cfRule type="expression" dxfId="469" priority="99">
      <formula>AND($N11="", SUMPRODUCT(--($C11:$AA11&lt;&gt;""))&lt;&gt;0)</formula>
    </cfRule>
  </conditionalFormatting>
  <conditionalFormatting sqref="U11:U160">
    <cfRule type="expression" dxfId="468" priority="1">
      <formula>AND($U11="", SUMPRODUCT(--($C11:$AA11&lt;&gt;""))&lt;&gt;0)</formula>
    </cfRule>
  </conditionalFormatting>
  <conditionalFormatting sqref="V11:V160">
    <cfRule type="expression" dxfId="467" priority="100">
      <formula>AND($V11="", SUMPRODUCT(--($C11:$AA11&lt;&gt;""))&lt;&gt;0)</formula>
    </cfRule>
  </conditionalFormatting>
  <conditionalFormatting sqref="W11:W160">
    <cfRule type="expression" dxfId="466" priority="102">
      <formula>AND($W11="", SUMPRODUCT(--($C11:$AA11&lt;&gt;""))&lt;&gt;0)</formula>
    </cfRule>
  </conditionalFormatting>
  <conditionalFormatting sqref="X11:X160">
    <cfRule type="expression" dxfId="465" priority="103">
      <formula>AND($X11="", SUMPRODUCT(--($C11:$AA11&lt;&gt;""))&lt;&gt;0)</formula>
    </cfRule>
  </conditionalFormatting>
  <conditionalFormatting sqref="Z11:Z160">
    <cfRule type="expression" dxfId="464" priority="104">
      <formula>AND($Z11="", SUMPRODUCT(--($C11:$AA11&lt;&gt;""))&lt;&gt;0)</formula>
    </cfRule>
  </conditionalFormatting>
  <dataValidations count="11">
    <dataValidation type="whole" allowBlank="1" showInputMessage="1" showErrorMessage="1" error="Nem megfelelő érték!" prompt="fok" sqref="T11:T160" xr:uid="{00000000-0002-0000-0600-000000000000}">
      <formula1>0</formula1>
      <formula2>90</formula2>
    </dataValidation>
    <dataValidation type="whole" allowBlank="1" showInputMessage="1" showErrorMessage="1" error="Nem megfelelő mennyiség!" prompt="Kérjük adja meg a rendelni kívánt mennyiséget!" sqref="Z11:Z160" xr:uid="{00000000-0002-0000-0600-000001000000}">
      <formula1>1</formula1>
      <formula2>1000</formula2>
    </dataValidation>
    <dataValidation type="whole" allowBlank="1" showInputMessage="1" showErrorMessage="1" error="Nem megfelelő érték!" prompt="mm" sqref="D11:K160 N11:S160" xr:uid="{00000000-0002-0000-0600-000002000000}">
      <formula1>1</formula1>
      <formula2>1000000</formula2>
    </dataValidation>
    <dataValidation type="list" allowBlank="1" showInputMessage="1" showErrorMessage="1" error="Kérem válaszzon a listából!" sqref="Z11:Z160" xr:uid="{00000000-0002-0000-0600-000003000000}">
      <formula1>"20,30,40"</formula1>
    </dataValidation>
    <dataValidation type="whole" allowBlank="1" showInputMessage="1" showErrorMessage="1" error="Nem megfelelő érték!" promptTitle="Figyelem!" prompt="e≠0 ÉS f≠0 esetén SZŰKÍTETT KITÉRŐ-ként értelmezzük, minden más esetben EXCENTRIKUS SZŰKÍTŐ-nek." sqref="L11:M160" xr:uid="{00000000-0002-0000-0600-000004000000}">
      <formula1>-1000000</formula1>
      <formula2>1000000</formula2>
    </dataValidation>
    <dataValidation allowBlank="1" showInputMessage="1" showErrorMessage="1" prompt="Kérjük válasszon légtömörség értéket a lenyíló listából!" sqref="U10" xr:uid="{00000000-0002-0000-0600-000005000000}"/>
    <dataValidation type="list" allowBlank="1" showErrorMessage="1" error="Nem megfelelo érték!" prompt="Kérjük válasszon légtömörség értéket a lenyíló listából!" sqref="U11:U160" xr:uid="{00000000-0002-0000-0600-000006000000}">
      <formula1>Légtömörség</formula1>
    </dataValidation>
    <dataValidation allowBlank="1" showInputMessage="1" showErrorMessage="1" prompt="Kérjük válasszon lemezvastagság értéket a lenyíló listából!" sqref="V10" xr:uid="{00000000-0002-0000-0600-000007000000}"/>
    <dataValidation type="list" allowBlank="1" showErrorMessage="1" error="Kérjük  a lenyíló listából válasszon lemezvastagság értéket!" prompt="Kérjük válasszon lemezvastagság értéket a lenyíló listából!" sqref="V11:V160" xr:uid="{00000000-0002-0000-0600-000008000000}">
      <formula1>Lemezvastagság</formula1>
    </dataValidation>
    <dataValidation allowBlank="1" showInputMessage="1" showErrorMessage="1" prompt="Kérjük válasszon keretméretet a lenyíló listából!" sqref="W10:X10" xr:uid="{00000000-0002-0000-0600-000009000000}"/>
    <dataValidation type="list" allowBlank="1" showErrorMessage="1" error="Kérjük a lenyíló listából válasszon keretméretet!" prompt="Kérjük válasszon keretméretet a lenyíló listából!" sqref="W11:Y160" xr:uid="{00000000-0002-0000-0600-00000A000000}">
      <formula1>Keret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B160"/>
  <sheetViews>
    <sheetView workbookViewId="0">
      <selection activeCell="D7" sqref="D7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8" width="10.5" style="1" customWidth="1"/>
    <col min="9" max="9" width="10.5" style="1" hidden="1" customWidth="1"/>
    <col min="10" max="10" width="10.5" style="1" customWidth="1"/>
    <col min="11" max="13" width="10.5" style="1" hidden="1" customWidth="1"/>
    <col min="14" max="14" width="10.5" style="1" customWidth="1"/>
    <col min="15" max="17" width="10.5" style="1" hidden="1" customWidth="1"/>
    <col min="18" max="18" width="10.5" style="1" customWidth="1"/>
    <col min="19" max="20" width="10.5" style="1" hidden="1" customWidth="1"/>
    <col min="21" max="22" width="10.5" style="1" customWidth="1"/>
    <col min="23" max="23" width="7.5" style="1" customWidth="1"/>
    <col min="24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H1" s="8" t="s">
        <v>22</v>
      </c>
    </row>
    <row r="2" spans="2:27" ht="42.75" customHeight="1" x14ac:dyDescent="0.3">
      <c r="C2" s="15"/>
      <c r="H2" s="8" t="s">
        <v>31</v>
      </c>
    </row>
    <row r="3" spans="2:27" ht="30" customHeight="1" x14ac:dyDescent="0.2"/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43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3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6"/>
      <c r="Q61" s="26"/>
      <c r="R61" s="26"/>
      <c r="S61" s="29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25"/>
      <c r="D62" s="26"/>
      <c r="E62" s="26"/>
      <c r="F62" s="26"/>
      <c r="G62" s="26"/>
      <c r="H62" s="26"/>
      <c r="I62" s="26"/>
      <c r="J62" s="26"/>
      <c r="K62" s="10"/>
      <c r="L62" s="26"/>
      <c r="M62" s="26"/>
      <c r="N62" s="26"/>
      <c r="O62" s="26"/>
      <c r="P62" s="26"/>
      <c r="Q62" s="26"/>
      <c r="R62" s="26"/>
      <c r="S62" s="29"/>
      <c r="T62" s="26"/>
      <c r="U62" s="10"/>
      <c r="V62" s="27"/>
      <c r="W62" s="26"/>
      <c r="X62" s="26"/>
      <c r="Y62" s="26"/>
      <c r="Z62" s="10"/>
      <c r="AA62" s="28"/>
    </row>
    <row r="63" spans="2:27" ht="30" customHeight="1" thickBot="1" x14ac:dyDescent="0.25">
      <c r="B63" s="18">
        <v>53</v>
      </c>
      <c r="C63" s="25"/>
      <c r="D63" s="26"/>
      <c r="E63" s="26"/>
      <c r="F63" s="26"/>
      <c r="G63" s="26"/>
      <c r="H63" s="26"/>
      <c r="I63" s="26"/>
      <c r="J63" s="26"/>
      <c r="K63" s="10"/>
      <c r="L63" s="26"/>
      <c r="M63" s="26"/>
      <c r="N63" s="26"/>
      <c r="O63" s="26"/>
      <c r="P63" s="26"/>
      <c r="Q63" s="26"/>
      <c r="R63" s="26"/>
      <c r="S63" s="29"/>
      <c r="T63" s="26"/>
      <c r="U63" s="10"/>
      <c r="V63" s="27"/>
      <c r="W63" s="26"/>
      <c r="X63" s="26"/>
      <c r="Y63" s="26"/>
      <c r="Z63" s="10"/>
      <c r="AA63" s="28"/>
    </row>
    <row r="64" spans="2:27" ht="30" customHeight="1" thickBot="1" x14ac:dyDescent="0.25">
      <c r="B64" s="18">
        <v>54</v>
      </c>
      <c r="C64" s="25"/>
      <c r="D64" s="26"/>
      <c r="E64" s="26"/>
      <c r="F64" s="26"/>
      <c r="G64" s="26"/>
      <c r="H64" s="26"/>
      <c r="I64" s="26"/>
      <c r="J64" s="26"/>
      <c r="K64" s="10"/>
      <c r="L64" s="26"/>
      <c r="M64" s="26"/>
      <c r="N64" s="26"/>
      <c r="O64" s="26"/>
      <c r="P64" s="26"/>
      <c r="Q64" s="26"/>
      <c r="R64" s="26"/>
      <c r="S64" s="29"/>
      <c r="T64" s="26"/>
      <c r="U64" s="10"/>
      <c r="V64" s="27"/>
      <c r="W64" s="26"/>
      <c r="X64" s="26"/>
      <c r="Y64" s="26"/>
      <c r="Z64" s="10"/>
      <c r="AA64" s="28"/>
    </row>
    <row r="65" spans="2:27" ht="30" customHeight="1" thickBot="1" x14ac:dyDescent="0.25">
      <c r="B65" s="18">
        <v>55</v>
      </c>
      <c r="C65" s="25"/>
      <c r="D65" s="26"/>
      <c r="E65" s="26"/>
      <c r="F65" s="26"/>
      <c r="G65" s="26"/>
      <c r="H65" s="26"/>
      <c r="I65" s="26"/>
      <c r="J65" s="26"/>
      <c r="K65" s="10"/>
      <c r="L65" s="26"/>
      <c r="M65" s="26"/>
      <c r="N65" s="26"/>
      <c r="O65" s="26"/>
      <c r="P65" s="26"/>
      <c r="Q65" s="26"/>
      <c r="R65" s="26"/>
      <c r="S65" s="29"/>
      <c r="T65" s="26"/>
      <c r="U65" s="10"/>
      <c r="V65" s="27"/>
      <c r="W65" s="26"/>
      <c r="X65" s="26"/>
      <c r="Y65" s="26"/>
      <c r="Z65" s="10"/>
      <c r="AA65" s="28"/>
    </row>
    <row r="66" spans="2:27" ht="30" customHeight="1" thickBot="1" x14ac:dyDescent="0.25">
      <c r="B66" s="18">
        <v>56</v>
      </c>
      <c r="C66" s="25"/>
      <c r="D66" s="26"/>
      <c r="E66" s="26"/>
      <c r="F66" s="26"/>
      <c r="G66" s="26"/>
      <c r="H66" s="26"/>
      <c r="I66" s="26"/>
      <c r="J66" s="26"/>
      <c r="K66" s="10"/>
      <c r="L66" s="26"/>
      <c r="M66" s="26"/>
      <c r="N66" s="26"/>
      <c r="O66" s="26"/>
      <c r="P66" s="26"/>
      <c r="Q66" s="26"/>
      <c r="R66" s="26"/>
      <c r="S66" s="29"/>
      <c r="T66" s="26"/>
      <c r="U66" s="10"/>
      <c r="V66" s="27"/>
      <c r="W66" s="26"/>
      <c r="X66" s="26"/>
      <c r="Y66" s="26"/>
      <c r="Z66" s="10"/>
      <c r="AA66" s="28"/>
    </row>
    <row r="67" spans="2:27" ht="30" customHeight="1" thickBot="1" x14ac:dyDescent="0.25">
      <c r="B67" s="18">
        <v>57</v>
      </c>
      <c r="C67" s="25"/>
      <c r="D67" s="26"/>
      <c r="E67" s="26"/>
      <c r="F67" s="26"/>
      <c r="G67" s="26"/>
      <c r="H67" s="26"/>
      <c r="I67" s="26"/>
      <c r="J67" s="26"/>
      <c r="K67" s="10"/>
      <c r="L67" s="26"/>
      <c r="M67" s="26"/>
      <c r="N67" s="26"/>
      <c r="O67" s="26"/>
      <c r="P67" s="26"/>
      <c r="Q67" s="26"/>
      <c r="R67" s="26"/>
      <c r="S67" s="29"/>
      <c r="T67" s="26"/>
      <c r="U67" s="10"/>
      <c r="V67" s="27"/>
      <c r="W67" s="26"/>
      <c r="X67" s="26"/>
      <c r="Y67" s="26"/>
      <c r="Z67" s="10"/>
      <c r="AA67" s="28"/>
    </row>
    <row r="68" spans="2:27" ht="30" customHeight="1" thickBot="1" x14ac:dyDescent="0.25">
      <c r="B68" s="18">
        <v>58</v>
      </c>
      <c r="C68" s="25"/>
      <c r="D68" s="26"/>
      <c r="E68" s="26"/>
      <c r="F68" s="26"/>
      <c r="G68" s="26"/>
      <c r="H68" s="26"/>
      <c r="I68" s="26"/>
      <c r="J68" s="26"/>
      <c r="K68" s="10"/>
      <c r="L68" s="26"/>
      <c r="M68" s="26"/>
      <c r="N68" s="26"/>
      <c r="O68" s="26"/>
      <c r="P68" s="26"/>
      <c r="Q68" s="26"/>
      <c r="R68" s="26"/>
      <c r="S68" s="29"/>
      <c r="T68" s="26"/>
      <c r="U68" s="10"/>
      <c r="V68" s="27"/>
      <c r="W68" s="26"/>
      <c r="X68" s="26"/>
      <c r="Y68" s="26"/>
      <c r="Z68" s="10"/>
      <c r="AA68" s="28"/>
    </row>
    <row r="69" spans="2:27" ht="30" customHeight="1" thickBot="1" x14ac:dyDescent="0.25">
      <c r="B69" s="18">
        <v>59</v>
      </c>
      <c r="C69" s="25"/>
      <c r="D69" s="26"/>
      <c r="E69" s="26"/>
      <c r="F69" s="26"/>
      <c r="G69" s="26"/>
      <c r="H69" s="26"/>
      <c r="I69" s="26"/>
      <c r="J69" s="26"/>
      <c r="K69" s="10"/>
      <c r="L69" s="26"/>
      <c r="M69" s="26"/>
      <c r="N69" s="26"/>
      <c r="O69" s="26"/>
      <c r="P69" s="26"/>
      <c r="Q69" s="26"/>
      <c r="R69" s="26"/>
      <c r="S69" s="29"/>
      <c r="T69" s="26"/>
      <c r="U69" s="10"/>
      <c r="V69" s="27"/>
      <c r="W69" s="26"/>
      <c r="X69" s="26"/>
      <c r="Y69" s="26"/>
      <c r="Z69" s="10"/>
      <c r="AA69" s="28"/>
    </row>
    <row r="70" spans="2:27" ht="30" customHeight="1" thickBot="1" x14ac:dyDescent="0.25">
      <c r="B70" s="18">
        <v>60</v>
      </c>
      <c r="C70" s="25"/>
      <c r="D70" s="26"/>
      <c r="E70" s="26"/>
      <c r="F70" s="26"/>
      <c r="G70" s="26"/>
      <c r="H70" s="26"/>
      <c r="I70" s="26"/>
      <c r="J70" s="26"/>
      <c r="K70" s="10"/>
      <c r="L70" s="26"/>
      <c r="M70" s="26"/>
      <c r="N70" s="26"/>
      <c r="O70" s="26"/>
      <c r="P70" s="26"/>
      <c r="Q70" s="26"/>
      <c r="R70" s="26"/>
      <c r="S70" s="29"/>
      <c r="T70" s="26"/>
      <c r="U70" s="10"/>
      <c r="V70" s="27"/>
      <c r="W70" s="26"/>
      <c r="X70" s="26"/>
      <c r="Y70" s="26"/>
      <c r="Z70" s="10"/>
      <c r="AA70" s="28"/>
    </row>
    <row r="71" spans="2:27" ht="30" customHeight="1" thickBot="1" x14ac:dyDescent="0.25">
      <c r="B71" s="18">
        <v>61</v>
      </c>
      <c r="C71" s="25"/>
      <c r="D71" s="26"/>
      <c r="E71" s="26"/>
      <c r="F71" s="26"/>
      <c r="G71" s="26"/>
      <c r="H71" s="26"/>
      <c r="I71" s="26"/>
      <c r="J71" s="26"/>
      <c r="K71" s="10"/>
      <c r="L71" s="26"/>
      <c r="M71" s="26"/>
      <c r="N71" s="26"/>
      <c r="O71" s="26"/>
      <c r="P71" s="26"/>
      <c r="Q71" s="26"/>
      <c r="R71" s="26"/>
      <c r="S71" s="29"/>
      <c r="T71" s="26"/>
      <c r="U71" s="10"/>
      <c r="V71" s="27"/>
      <c r="W71" s="26"/>
      <c r="X71" s="26"/>
      <c r="Y71" s="26"/>
      <c r="Z71" s="10"/>
      <c r="AA71" s="28"/>
    </row>
    <row r="72" spans="2:27" ht="30" customHeight="1" thickBot="1" x14ac:dyDescent="0.25">
      <c r="B72" s="18">
        <v>62</v>
      </c>
      <c r="C72" s="25"/>
      <c r="D72" s="26"/>
      <c r="E72" s="26"/>
      <c r="F72" s="26"/>
      <c r="G72" s="26"/>
      <c r="H72" s="26"/>
      <c r="I72" s="26"/>
      <c r="J72" s="26"/>
      <c r="K72" s="10"/>
      <c r="L72" s="26"/>
      <c r="M72" s="26"/>
      <c r="N72" s="26"/>
      <c r="O72" s="26"/>
      <c r="P72" s="26"/>
      <c r="Q72" s="26"/>
      <c r="R72" s="26"/>
      <c r="S72" s="29"/>
      <c r="T72" s="26"/>
      <c r="U72" s="10"/>
      <c r="V72" s="27"/>
      <c r="W72" s="26"/>
      <c r="X72" s="26"/>
      <c r="Y72" s="26"/>
      <c r="Z72" s="10"/>
      <c r="AA72" s="28"/>
    </row>
    <row r="73" spans="2:27" ht="30" customHeight="1" thickBot="1" x14ac:dyDescent="0.25">
      <c r="B73" s="18">
        <v>63</v>
      </c>
      <c r="C73" s="25"/>
      <c r="D73" s="26"/>
      <c r="E73" s="26"/>
      <c r="F73" s="26"/>
      <c r="G73" s="26"/>
      <c r="H73" s="26"/>
      <c r="I73" s="26"/>
      <c r="J73" s="26"/>
      <c r="K73" s="10"/>
      <c r="L73" s="26"/>
      <c r="M73" s="26"/>
      <c r="N73" s="26"/>
      <c r="O73" s="26"/>
      <c r="P73" s="26"/>
      <c r="Q73" s="26"/>
      <c r="R73" s="26"/>
      <c r="S73" s="29"/>
      <c r="T73" s="26"/>
      <c r="U73" s="10"/>
      <c r="V73" s="27"/>
      <c r="W73" s="26"/>
      <c r="X73" s="26"/>
      <c r="Y73" s="26"/>
      <c r="Z73" s="10"/>
      <c r="AA73" s="28"/>
    </row>
    <row r="74" spans="2:27" ht="30" customHeight="1" thickBot="1" x14ac:dyDescent="0.25">
      <c r="B74" s="18">
        <v>64</v>
      </c>
      <c r="C74" s="25"/>
      <c r="D74" s="26"/>
      <c r="E74" s="26"/>
      <c r="F74" s="26"/>
      <c r="G74" s="26"/>
      <c r="H74" s="26"/>
      <c r="I74" s="26"/>
      <c r="J74" s="26"/>
      <c r="K74" s="10"/>
      <c r="L74" s="26"/>
      <c r="M74" s="26"/>
      <c r="N74" s="26"/>
      <c r="O74" s="26"/>
      <c r="P74" s="26"/>
      <c r="Q74" s="26"/>
      <c r="R74" s="26"/>
      <c r="S74" s="29"/>
      <c r="T74" s="26"/>
      <c r="U74" s="10"/>
      <c r="V74" s="27"/>
      <c r="W74" s="26"/>
      <c r="X74" s="26"/>
      <c r="Y74" s="26"/>
      <c r="Z74" s="10"/>
      <c r="AA74" s="28"/>
    </row>
    <row r="75" spans="2:27" ht="30" customHeight="1" thickBot="1" x14ac:dyDescent="0.25">
      <c r="B75" s="18">
        <v>65</v>
      </c>
      <c r="C75" s="25"/>
      <c r="D75" s="26"/>
      <c r="E75" s="26"/>
      <c r="F75" s="26"/>
      <c r="G75" s="26"/>
      <c r="H75" s="26"/>
      <c r="I75" s="26"/>
      <c r="J75" s="26"/>
      <c r="K75" s="10"/>
      <c r="L75" s="26"/>
      <c r="M75" s="26"/>
      <c r="N75" s="26"/>
      <c r="O75" s="26"/>
      <c r="P75" s="26"/>
      <c r="Q75" s="26"/>
      <c r="R75" s="26"/>
      <c r="S75" s="29"/>
      <c r="T75" s="26"/>
      <c r="U75" s="10"/>
      <c r="V75" s="27"/>
      <c r="W75" s="26"/>
      <c r="X75" s="26"/>
      <c r="Y75" s="26"/>
      <c r="Z75" s="10"/>
      <c r="AA75" s="28"/>
    </row>
    <row r="76" spans="2:27" ht="30" customHeight="1" thickBot="1" x14ac:dyDescent="0.25">
      <c r="B76" s="18">
        <v>66</v>
      </c>
      <c r="C76" s="25"/>
      <c r="D76" s="26"/>
      <c r="E76" s="26"/>
      <c r="F76" s="26"/>
      <c r="G76" s="26"/>
      <c r="H76" s="26"/>
      <c r="I76" s="26"/>
      <c r="J76" s="26"/>
      <c r="K76" s="10"/>
      <c r="L76" s="26"/>
      <c r="M76" s="26"/>
      <c r="N76" s="26"/>
      <c r="O76" s="26"/>
      <c r="P76" s="26"/>
      <c r="Q76" s="26"/>
      <c r="R76" s="26"/>
      <c r="S76" s="29"/>
      <c r="T76" s="26"/>
      <c r="U76" s="10"/>
      <c r="V76" s="27"/>
      <c r="W76" s="26"/>
      <c r="X76" s="26"/>
      <c r="Y76" s="26"/>
      <c r="Z76" s="10"/>
      <c r="AA76" s="28"/>
    </row>
    <row r="77" spans="2:27" ht="30" customHeight="1" thickBot="1" x14ac:dyDescent="0.25">
      <c r="B77" s="18">
        <v>67</v>
      </c>
      <c r="C77" s="25"/>
      <c r="D77" s="26"/>
      <c r="E77" s="26"/>
      <c r="F77" s="26"/>
      <c r="G77" s="26"/>
      <c r="H77" s="26"/>
      <c r="I77" s="26"/>
      <c r="J77" s="26"/>
      <c r="K77" s="10"/>
      <c r="L77" s="26"/>
      <c r="M77" s="26"/>
      <c r="N77" s="26"/>
      <c r="O77" s="26"/>
      <c r="P77" s="26"/>
      <c r="Q77" s="26"/>
      <c r="R77" s="26"/>
      <c r="S77" s="29"/>
      <c r="T77" s="26"/>
      <c r="U77" s="10"/>
      <c r="V77" s="27"/>
      <c r="W77" s="26"/>
      <c r="X77" s="26"/>
      <c r="Y77" s="26"/>
      <c r="Z77" s="10"/>
      <c r="AA77" s="28"/>
    </row>
    <row r="78" spans="2:27" ht="30" customHeight="1" thickBot="1" x14ac:dyDescent="0.25">
      <c r="B78" s="18">
        <v>68</v>
      </c>
      <c r="C78" s="25"/>
      <c r="D78" s="26"/>
      <c r="E78" s="26"/>
      <c r="F78" s="26"/>
      <c r="G78" s="26"/>
      <c r="H78" s="26"/>
      <c r="I78" s="26"/>
      <c r="J78" s="26"/>
      <c r="K78" s="10"/>
      <c r="L78" s="26"/>
      <c r="M78" s="26"/>
      <c r="N78" s="26"/>
      <c r="O78" s="26"/>
      <c r="P78" s="26"/>
      <c r="Q78" s="26"/>
      <c r="R78" s="26"/>
      <c r="S78" s="29"/>
      <c r="T78" s="26"/>
      <c r="U78" s="10"/>
      <c r="V78" s="27"/>
      <c r="W78" s="26"/>
      <c r="X78" s="26"/>
      <c r="Y78" s="26"/>
      <c r="Z78" s="10"/>
      <c r="AA78" s="28"/>
    </row>
    <row r="79" spans="2:27" ht="30" customHeight="1" thickBot="1" x14ac:dyDescent="0.25">
      <c r="B79" s="18">
        <v>69</v>
      </c>
      <c r="C79" s="25"/>
      <c r="D79" s="26"/>
      <c r="E79" s="26"/>
      <c r="F79" s="26"/>
      <c r="G79" s="26"/>
      <c r="H79" s="26"/>
      <c r="I79" s="26"/>
      <c r="J79" s="26"/>
      <c r="K79" s="10"/>
      <c r="L79" s="26"/>
      <c r="M79" s="26"/>
      <c r="N79" s="26"/>
      <c r="O79" s="26"/>
      <c r="P79" s="26"/>
      <c r="Q79" s="26"/>
      <c r="R79" s="26"/>
      <c r="S79" s="29"/>
      <c r="T79" s="26"/>
      <c r="U79" s="10"/>
      <c r="V79" s="27"/>
      <c r="W79" s="26"/>
      <c r="X79" s="26"/>
      <c r="Y79" s="26"/>
      <c r="Z79" s="10"/>
      <c r="AA79" s="28"/>
    </row>
    <row r="80" spans="2:27" ht="30" customHeight="1" thickBot="1" x14ac:dyDescent="0.25">
      <c r="B80" s="18">
        <v>70</v>
      </c>
      <c r="C80" s="25"/>
      <c r="D80" s="26"/>
      <c r="E80" s="26"/>
      <c r="F80" s="26"/>
      <c r="G80" s="26"/>
      <c r="H80" s="26"/>
      <c r="I80" s="26"/>
      <c r="J80" s="26"/>
      <c r="K80" s="10"/>
      <c r="L80" s="26"/>
      <c r="M80" s="26"/>
      <c r="N80" s="26"/>
      <c r="O80" s="26"/>
      <c r="P80" s="26"/>
      <c r="Q80" s="26"/>
      <c r="R80" s="26"/>
      <c r="S80" s="29"/>
      <c r="T80" s="26"/>
      <c r="U80" s="10"/>
      <c r="V80" s="27"/>
      <c r="W80" s="26"/>
      <c r="X80" s="26"/>
      <c r="Y80" s="26"/>
      <c r="Z80" s="10"/>
      <c r="AA80" s="28"/>
    </row>
    <row r="81" spans="2:27" ht="30" customHeight="1" thickBot="1" x14ac:dyDescent="0.25">
      <c r="B81" s="18">
        <v>71</v>
      </c>
      <c r="C81" s="25"/>
      <c r="D81" s="26"/>
      <c r="E81" s="26"/>
      <c r="F81" s="26"/>
      <c r="G81" s="26"/>
      <c r="H81" s="26"/>
      <c r="I81" s="26"/>
      <c r="J81" s="26"/>
      <c r="K81" s="10"/>
      <c r="L81" s="26"/>
      <c r="M81" s="26"/>
      <c r="N81" s="26"/>
      <c r="O81" s="26"/>
      <c r="P81" s="26"/>
      <c r="Q81" s="26"/>
      <c r="R81" s="26"/>
      <c r="S81" s="29"/>
      <c r="T81" s="26"/>
      <c r="U81" s="10"/>
      <c r="V81" s="27"/>
      <c r="W81" s="26"/>
      <c r="X81" s="26"/>
      <c r="Y81" s="26"/>
      <c r="Z81" s="10"/>
      <c r="AA81" s="28"/>
    </row>
    <row r="82" spans="2:27" ht="30" customHeight="1" thickBot="1" x14ac:dyDescent="0.25">
      <c r="B82" s="18">
        <v>72</v>
      </c>
      <c r="C82" s="25"/>
      <c r="D82" s="26"/>
      <c r="E82" s="26"/>
      <c r="F82" s="26"/>
      <c r="G82" s="26"/>
      <c r="H82" s="26"/>
      <c r="I82" s="26"/>
      <c r="J82" s="26"/>
      <c r="K82" s="10"/>
      <c r="L82" s="26"/>
      <c r="M82" s="26"/>
      <c r="N82" s="26"/>
      <c r="O82" s="26"/>
      <c r="P82" s="26"/>
      <c r="Q82" s="26"/>
      <c r="R82" s="26"/>
      <c r="S82" s="29"/>
      <c r="T82" s="26"/>
      <c r="U82" s="10"/>
      <c r="V82" s="27"/>
      <c r="W82" s="26"/>
      <c r="X82" s="26"/>
      <c r="Y82" s="26"/>
      <c r="Z82" s="10"/>
      <c r="AA82" s="28"/>
    </row>
    <row r="83" spans="2:27" ht="30" customHeight="1" thickBot="1" x14ac:dyDescent="0.25">
      <c r="B83" s="18">
        <v>73</v>
      </c>
      <c r="C83" s="25"/>
      <c r="D83" s="26"/>
      <c r="E83" s="26"/>
      <c r="F83" s="26"/>
      <c r="G83" s="26"/>
      <c r="H83" s="26"/>
      <c r="I83" s="26"/>
      <c r="J83" s="26"/>
      <c r="K83" s="10"/>
      <c r="L83" s="26"/>
      <c r="M83" s="26"/>
      <c r="N83" s="26"/>
      <c r="O83" s="26"/>
      <c r="P83" s="26"/>
      <c r="Q83" s="26"/>
      <c r="R83" s="26"/>
      <c r="S83" s="29"/>
      <c r="T83" s="26"/>
      <c r="U83" s="10"/>
      <c r="V83" s="27"/>
      <c r="W83" s="26"/>
      <c r="X83" s="26"/>
      <c r="Y83" s="26"/>
      <c r="Z83" s="10"/>
      <c r="AA83" s="28"/>
    </row>
    <row r="84" spans="2:27" ht="30" customHeight="1" thickBot="1" x14ac:dyDescent="0.25">
      <c r="B84" s="18">
        <v>74</v>
      </c>
      <c r="C84" s="25"/>
      <c r="D84" s="26"/>
      <c r="E84" s="26"/>
      <c r="F84" s="26"/>
      <c r="G84" s="26"/>
      <c r="H84" s="26"/>
      <c r="I84" s="26"/>
      <c r="J84" s="26"/>
      <c r="K84" s="10"/>
      <c r="L84" s="26"/>
      <c r="M84" s="26"/>
      <c r="N84" s="26"/>
      <c r="O84" s="26"/>
      <c r="P84" s="26"/>
      <c r="Q84" s="26"/>
      <c r="R84" s="26"/>
      <c r="S84" s="29"/>
      <c r="T84" s="26"/>
      <c r="U84" s="10"/>
      <c r="V84" s="27"/>
      <c r="W84" s="26"/>
      <c r="X84" s="26"/>
      <c r="Y84" s="26"/>
      <c r="Z84" s="10"/>
      <c r="AA84" s="28"/>
    </row>
    <row r="85" spans="2:27" ht="30" customHeight="1" thickBot="1" x14ac:dyDescent="0.25">
      <c r="B85" s="18">
        <v>75</v>
      </c>
      <c r="C85" s="25"/>
      <c r="D85" s="26"/>
      <c r="E85" s="26"/>
      <c r="F85" s="26"/>
      <c r="G85" s="26"/>
      <c r="H85" s="26"/>
      <c r="I85" s="26"/>
      <c r="J85" s="26"/>
      <c r="K85" s="10"/>
      <c r="L85" s="26"/>
      <c r="M85" s="26"/>
      <c r="N85" s="26"/>
      <c r="O85" s="26"/>
      <c r="P85" s="26"/>
      <c r="Q85" s="26"/>
      <c r="R85" s="26"/>
      <c r="S85" s="29"/>
      <c r="T85" s="26"/>
      <c r="U85" s="10"/>
      <c r="V85" s="27"/>
      <c r="W85" s="26"/>
      <c r="X85" s="26"/>
      <c r="Y85" s="26"/>
      <c r="Z85" s="10"/>
      <c r="AA85" s="28"/>
    </row>
    <row r="86" spans="2:27" ht="30" customHeight="1" thickBot="1" x14ac:dyDescent="0.25">
      <c r="B86" s="18">
        <v>76</v>
      </c>
      <c r="C86" s="25"/>
      <c r="D86" s="26"/>
      <c r="E86" s="26"/>
      <c r="F86" s="26"/>
      <c r="G86" s="26"/>
      <c r="H86" s="26"/>
      <c r="I86" s="26"/>
      <c r="J86" s="26"/>
      <c r="K86" s="10"/>
      <c r="L86" s="26"/>
      <c r="M86" s="26"/>
      <c r="N86" s="26"/>
      <c r="O86" s="26"/>
      <c r="P86" s="26"/>
      <c r="Q86" s="26"/>
      <c r="R86" s="26"/>
      <c r="S86" s="29"/>
      <c r="T86" s="26"/>
      <c r="U86" s="10"/>
      <c r="V86" s="27"/>
      <c r="W86" s="26"/>
      <c r="X86" s="26"/>
      <c r="Y86" s="26"/>
      <c r="Z86" s="10"/>
      <c r="AA86" s="28"/>
    </row>
    <row r="87" spans="2:27" ht="30" customHeight="1" thickBot="1" x14ac:dyDescent="0.25">
      <c r="B87" s="18">
        <v>77</v>
      </c>
      <c r="C87" s="25"/>
      <c r="D87" s="26"/>
      <c r="E87" s="26"/>
      <c r="F87" s="26"/>
      <c r="G87" s="26"/>
      <c r="H87" s="26"/>
      <c r="I87" s="26"/>
      <c r="J87" s="26"/>
      <c r="K87" s="10"/>
      <c r="L87" s="26"/>
      <c r="M87" s="26"/>
      <c r="N87" s="26"/>
      <c r="O87" s="26"/>
      <c r="P87" s="26"/>
      <c r="Q87" s="26"/>
      <c r="R87" s="26"/>
      <c r="S87" s="29"/>
      <c r="T87" s="26"/>
      <c r="U87" s="10"/>
      <c r="V87" s="27"/>
      <c r="W87" s="26"/>
      <c r="X87" s="26"/>
      <c r="Y87" s="26"/>
      <c r="Z87" s="10"/>
      <c r="AA87" s="28"/>
    </row>
    <row r="88" spans="2:27" ht="30" customHeight="1" thickBot="1" x14ac:dyDescent="0.25">
      <c r="B88" s="18">
        <v>78</v>
      </c>
      <c r="C88" s="25"/>
      <c r="D88" s="26"/>
      <c r="E88" s="26"/>
      <c r="F88" s="26"/>
      <c r="G88" s="26"/>
      <c r="H88" s="26"/>
      <c r="I88" s="26"/>
      <c r="J88" s="26"/>
      <c r="K88" s="10"/>
      <c r="L88" s="26"/>
      <c r="M88" s="26"/>
      <c r="N88" s="26"/>
      <c r="O88" s="26"/>
      <c r="P88" s="26"/>
      <c r="Q88" s="26"/>
      <c r="R88" s="26"/>
      <c r="S88" s="29"/>
      <c r="T88" s="26"/>
      <c r="U88" s="10"/>
      <c r="V88" s="27"/>
      <c r="W88" s="26"/>
      <c r="X88" s="26"/>
      <c r="Y88" s="26"/>
      <c r="Z88" s="10"/>
      <c r="AA88" s="28"/>
    </row>
    <row r="89" spans="2:27" ht="30" customHeight="1" thickBot="1" x14ac:dyDescent="0.25">
      <c r="B89" s="18">
        <v>79</v>
      </c>
      <c r="C89" s="25"/>
      <c r="D89" s="26"/>
      <c r="E89" s="26"/>
      <c r="F89" s="26"/>
      <c r="G89" s="26"/>
      <c r="H89" s="26"/>
      <c r="I89" s="26"/>
      <c r="J89" s="26"/>
      <c r="K89" s="10"/>
      <c r="L89" s="26"/>
      <c r="M89" s="26"/>
      <c r="N89" s="26"/>
      <c r="O89" s="26"/>
      <c r="P89" s="26"/>
      <c r="Q89" s="26"/>
      <c r="R89" s="26"/>
      <c r="S89" s="29"/>
      <c r="T89" s="26"/>
      <c r="U89" s="10"/>
      <c r="V89" s="27"/>
      <c r="W89" s="26"/>
      <c r="X89" s="26"/>
      <c r="Y89" s="26"/>
      <c r="Z89" s="10"/>
      <c r="AA89" s="28"/>
    </row>
    <row r="90" spans="2:27" ht="30" customHeight="1" thickBot="1" x14ac:dyDescent="0.25">
      <c r="B90" s="18">
        <v>80</v>
      </c>
      <c r="C90" s="25"/>
      <c r="D90" s="26"/>
      <c r="E90" s="26"/>
      <c r="F90" s="26"/>
      <c r="G90" s="26"/>
      <c r="H90" s="26"/>
      <c r="I90" s="26"/>
      <c r="J90" s="26"/>
      <c r="K90" s="10"/>
      <c r="L90" s="26"/>
      <c r="M90" s="26"/>
      <c r="N90" s="26"/>
      <c r="O90" s="26"/>
      <c r="P90" s="26"/>
      <c r="Q90" s="26"/>
      <c r="R90" s="26"/>
      <c r="S90" s="29"/>
      <c r="T90" s="26"/>
      <c r="U90" s="10"/>
      <c r="V90" s="27"/>
      <c r="W90" s="26"/>
      <c r="X90" s="26"/>
      <c r="Y90" s="26"/>
      <c r="Z90" s="10"/>
      <c r="AA90" s="28"/>
    </row>
    <row r="91" spans="2:27" ht="30" customHeight="1" thickBot="1" x14ac:dyDescent="0.25">
      <c r="B91" s="18">
        <v>81</v>
      </c>
      <c r="C91" s="25"/>
      <c r="D91" s="26"/>
      <c r="E91" s="26"/>
      <c r="F91" s="26"/>
      <c r="G91" s="26"/>
      <c r="H91" s="26"/>
      <c r="I91" s="26"/>
      <c r="J91" s="26"/>
      <c r="K91" s="10"/>
      <c r="L91" s="26"/>
      <c r="M91" s="26"/>
      <c r="N91" s="26"/>
      <c r="O91" s="26"/>
      <c r="P91" s="26"/>
      <c r="Q91" s="26"/>
      <c r="R91" s="26"/>
      <c r="S91" s="29"/>
      <c r="T91" s="26"/>
      <c r="U91" s="10"/>
      <c r="V91" s="27"/>
      <c r="W91" s="26"/>
      <c r="X91" s="26"/>
      <c r="Y91" s="26"/>
      <c r="Z91" s="10"/>
      <c r="AA91" s="28"/>
    </row>
    <row r="92" spans="2:27" ht="30" customHeight="1" thickBot="1" x14ac:dyDescent="0.25">
      <c r="B92" s="18">
        <v>82</v>
      </c>
      <c r="C92" s="25"/>
      <c r="D92" s="26"/>
      <c r="E92" s="26"/>
      <c r="F92" s="26"/>
      <c r="G92" s="26"/>
      <c r="H92" s="26"/>
      <c r="I92" s="26"/>
      <c r="J92" s="26"/>
      <c r="K92" s="10"/>
      <c r="L92" s="26"/>
      <c r="M92" s="26"/>
      <c r="N92" s="26"/>
      <c r="O92" s="26"/>
      <c r="P92" s="26"/>
      <c r="Q92" s="26"/>
      <c r="R92" s="26"/>
      <c r="S92" s="29"/>
      <c r="T92" s="26"/>
      <c r="U92" s="10"/>
      <c r="V92" s="27"/>
      <c r="W92" s="26"/>
      <c r="X92" s="26"/>
      <c r="Y92" s="26"/>
      <c r="Z92" s="10"/>
      <c r="AA92" s="28"/>
    </row>
    <row r="93" spans="2:27" ht="30" customHeight="1" thickBot="1" x14ac:dyDescent="0.25">
      <c r="B93" s="18">
        <v>83</v>
      </c>
      <c r="C93" s="25"/>
      <c r="D93" s="26"/>
      <c r="E93" s="26"/>
      <c r="F93" s="26"/>
      <c r="G93" s="26"/>
      <c r="H93" s="26"/>
      <c r="I93" s="26"/>
      <c r="J93" s="26"/>
      <c r="K93" s="10"/>
      <c r="L93" s="26"/>
      <c r="M93" s="26"/>
      <c r="N93" s="26"/>
      <c r="O93" s="26"/>
      <c r="P93" s="26"/>
      <c r="Q93" s="26"/>
      <c r="R93" s="26"/>
      <c r="S93" s="29"/>
      <c r="T93" s="26"/>
      <c r="U93" s="10"/>
      <c r="V93" s="27"/>
      <c r="W93" s="26"/>
      <c r="X93" s="26"/>
      <c r="Y93" s="26"/>
      <c r="Z93" s="10"/>
      <c r="AA93" s="28"/>
    </row>
    <row r="94" spans="2:27" ht="30" customHeight="1" thickBot="1" x14ac:dyDescent="0.25">
      <c r="B94" s="18">
        <v>84</v>
      </c>
      <c r="C94" s="25"/>
      <c r="D94" s="26"/>
      <c r="E94" s="26"/>
      <c r="F94" s="26"/>
      <c r="G94" s="26"/>
      <c r="H94" s="26"/>
      <c r="I94" s="26"/>
      <c r="J94" s="26"/>
      <c r="K94" s="10"/>
      <c r="L94" s="26"/>
      <c r="M94" s="26"/>
      <c r="N94" s="26"/>
      <c r="O94" s="26"/>
      <c r="P94" s="26"/>
      <c r="Q94" s="26"/>
      <c r="R94" s="26"/>
      <c r="S94" s="29"/>
      <c r="T94" s="26"/>
      <c r="U94" s="10"/>
      <c r="V94" s="27"/>
      <c r="W94" s="26"/>
      <c r="X94" s="26"/>
      <c r="Y94" s="26"/>
      <c r="Z94" s="10"/>
      <c r="AA94" s="28"/>
    </row>
    <row r="95" spans="2:27" ht="30" customHeight="1" thickBot="1" x14ac:dyDescent="0.25">
      <c r="B95" s="18">
        <v>85</v>
      </c>
      <c r="C95" s="25"/>
      <c r="D95" s="26"/>
      <c r="E95" s="26"/>
      <c r="F95" s="26"/>
      <c r="G95" s="26"/>
      <c r="H95" s="26"/>
      <c r="I95" s="26"/>
      <c r="J95" s="26"/>
      <c r="K95" s="10"/>
      <c r="L95" s="26"/>
      <c r="M95" s="26"/>
      <c r="N95" s="26"/>
      <c r="O95" s="26"/>
      <c r="P95" s="26"/>
      <c r="Q95" s="26"/>
      <c r="R95" s="26"/>
      <c r="S95" s="29"/>
      <c r="T95" s="26"/>
      <c r="U95" s="10"/>
      <c r="V95" s="27"/>
      <c r="W95" s="26"/>
      <c r="X95" s="26"/>
      <c r="Y95" s="26"/>
      <c r="Z95" s="10"/>
      <c r="AA95" s="28"/>
    </row>
    <row r="96" spans="2:27" ht="30" customHeight="1" thickBot="1" x14ac:dyDescent="0.25">
      <c r="B96" s="18">
        <v>86</v>
      </c>
      <c r="C96" s="25"/>
      <c r="D96" s="26"/>
      <c r="E96" s="26"/>
      <c r="F96" s="26"/>
      <c r="G96" s="26"/>
      <c r="H96" s="26"/>
      <c r="I96" s="26"/>
      <c r="J96" s="26"/>
      <c r="K96" s="10"/>
      <c r="L96" s="26"/>
      <c r="M96" s="26"/>
      <c r="N96" s="26"/>
      <c r="O96" s="26"/>
      <c r="P96" s="26"/>
      <c r="Q96" s="26"/>
      <c r="R96" s="26"/>
      <c r="S96" s="29"/>
      <c r="T96" s="26"/>
      <c r="U96" s="10"/>
      <c r="V96" s="27"/>
      <c r="W96" s="26"/>
      <c r="X96" s="26"/>
      <c r="Y96" s="26"/>
      <c r="Z96" s="10"/>
      <c r="AA96" s="28"/>
    </row>
    <row r="97" spans="2:27" ht="30" customHeight="1" thickBot="1" x14ac:dyDescent="0.25">
      <c r="B97" s="18">
        <v>87</v>
      </c>
      <c r="C97" s="25"/>
      <c r="D97" s="26"/>
      <c r="E97" s="26"/>
      <c r="F97" s="26"/>
      <c r="G97" s="26"/>
      <c r="H97" s="26"/>
      <c r="I97" s="26"/>
      <c r="J97" s="26"/>
      <c r="K97" s="10"/>
      <c r="L97" s="26"/>
      <c r="M97" s="26"/>
      <c r="N97" s="26"/>
      <c r="O97" s="26"/>
      <c r="P97" s="26"/>
      <c r="Q97" s="26"/>
      <c r="R97" s="26"/>
      <c r="S97" s="29"/>
      <c r="T97" s="26"/>
      <c r="U97" s="10"/>
      <c r="V97" s="27"/>
      <c r="W97" s="26"/>
      <c r="X97" s="26"/>
      <c r="Y97" s="26"/>
      <c r="Z97" s="10"/>
      <c r="AA97" s="28"/>
    </row>
    <row r="98" spans="2:27" ht="30" customHeight="1" thickBot="1" x14ac:dyDescent="0.25">
      <c r="B98" s="18">
        <v>88</v>
      </c>
      <c r="C98" s="25"/>
      <c r="D98" s="26"/>
      <c r="E98" s="26"/>
      <c r="F98" s="26"/>
      <c r="G98" s="26"/>
      <c r="H98" s="26"/>
      <c r="I98" s="26"/>
      <c r="J98" s="26"/>
      <c r="K98" s="10"/>
      <c r="L98" s="26"/>
      <c r="M98" s="26"/>
      <c r="N98" s="26"/>
      <c r="O98" s="26"/>
      <c r="P98" s="26"/>
      <c r="Q98" s="26"/>
      <c r="R98" s="26"/>
      <c r="S98" s="29"/>
      <c r="T98" s="26"/>
      <c r="U98" s="10"/>
      <c r="V98" s="27"/>
      <c r="W98" s="26"/>
      <c r="X98" s="26"/>
      <c r="Y98" s="26"/>
      <c r="Z98" s="10"/>
      <c r="AA98" s="28"/>
    </row>
    <row r="99" spans="2:27" ht="30" customHeight="1" thickBot="1" x14ac:dyDescent="0.25">
      <c r="B99" s="18">
        <v>89</v>
      </c>
      <c r="C99" s="25"/>
      <c r="D99" s="26"/>
      <c r="E99" s="26"/>
      <c r="F99" s="26"/>
      <c r="G99" s="26"/>
      <c r="H99" s="26"/>
      <c r="I99" s="26"/>
      <c r="J99" s="26"/>
      <c r="K99" s="10"/>
      <c r="L99" s="26"/>
      <c r="M99" s="26"/>
      <c r="N99" s="26"/>
      <c r="O99" s="26"/>
      <c r="P99" s="26"/>
      <c r="Q99" s="26"/>
      <c r="R99" s="26"/>
      <c r="S99" s="29"/>
      <c r="T99" s="26"/>
      <c r="U99" s="10"/>
      <c r="V99" s="27"/>
      <c r="W99" s="26"/>
      <c r="X99" s="26"/>
      <c r="Y99" s="26"/>
      <c r="Z99" s="10"/>
      <c r="AA99" s="28"/>
    </row>
    <row r="100" spans="2:27" ht="30" customHeight="1" thickBot="1" x14ac:dyDescent="0.25">
      <c r="B100" s="18">
        <v>90</v>
      </c>
      <c r="C100" s="25"/>
      <c r="D100" s="26"/>
      <c r="E100" s="26"/>
      <c r="F100" s="26"/>
      <c r="G100" s="26"/>
      <c r="H100" s="26"/>
      <c r="I100" s="26"/>
      <c r="J100" s="26"/>
      <c r="K100" s="10"/>
      <c r="L100" s="26"/>
      <c r="M100" s="26"/>
      <c r="N100" s="26"/>
      <c r="O100" s="26"/>
      <c r="P100" s="26"/>
      <c r="Q100" s="26"/>
      <c r="R100" s="26"/>
      <c r="S100" s="29"/>
      <c r="T100" s="26"/>
      <c r="U100" s="10"/>
      <c r="V100" s="27"/>
      <c r="W100" s="26"/>
      <c r="X100" s="26"/>
      <c r="Y100" s="26"/>
      <c r="Z100" s="10"/>
      <c r="AA100" s="28"/>
    </row>
    <row r="101" spans="2:27" ht="30" customHeight="1" thickBot="1" x14ac:dyDescent="0.25">
      <c r="B101" s="18">
        <v>91</v>
      </c>
      <c r="C101" s="25"/>
      <c r="D101" s="26"/>
      <c r="E101" s="26"/>
      <c r="F101" s="26"/>
      <c r="G101" s="26"/>
      <c r="H101" s="26"/>
      <c r="I101" s="26"/>
      <c r="J101" s="26"/>
      <c r="K101" s="10"/>
      <c r="L101" s="26"/>
      <c r="M101" s="26"/>
      <c r="N101" s="26"/>
      <c r="O101" s="26"/>
      <c r="P101" s="26"/>
      <c r="Q101" s="26"/>
      <c r="R101" s="26"/>
      <c r="S101" s="29"/>
      <c r="T101" s="26"/>
      <c r="U101" s="10"/>
      <c r="V101" s="27"/>
      <c r="W101" s="26"/>
      <c r="X101" s="26"/>
      <c r="Y101" s="26"/>
      <c r="Z101" s="10"/>
      <c r="AA101" s="28"/>
    </row>
    <row r="102" spans="2:27" ht="30" customHeight="1" thickBot="1" x14ac:dyDescent="0.25">
      <c r="B102" s="18">
        <v>92</v>
      </c>
      <c r="C102" s="25"/>
      <c r="D102" s="26"/>
      <c r="E102" s="26"/>
      <c r="F102" s="26"/>
      <c r="G102" s="26"/>
      <c r="H102" s="26"/>
      <c r="I102" s="26"/>
      <c r="J102" s="26"/>
      <c r="K102" s="10"/>
      <c r="L102" s="26"/>
      <c r="M102" s="26"/>
      <c r="N102" s="26"/>
      <c r="O102" s="26"/>
      <c r="P102" s="26"/>
      <c r="Q102" s="26"/>
      <c r="R102" s="26"/>
      <c r="S102" s="29"/>
      <c r="T102" s="26"/>
      <c r="U102" s="10"/>
      <c r="V102" s="27"/>
      <c r="W102" s="26"/>
      <c r="X102" s="26"/>
      <c r="Y102" s="26"/>
      <c r="Z102" s="10"/>
      <c r="AA102" s="28"/>
    </row>
    <row r="103" spans="2:27" ht="30" customHeight="1" thickBot="1" x14ac:dyDescent="0.25">
      <c r="B103" s="18">
        <v>93</v>
      </c>
      <c r="C103" s="25"/>
      <c r="D103" s="26"/>
      <c r="E103" s="26"/>
      <c r="F103" s="26"/>
      <c r="G103" s="26"/>
      <c r="H103" s="26"/>
      <c r="I103" s="26"/>
      <c r="J103" s="26"/>
      <c r="K103" s="10"/>
      <c r="L103" s="26"/>
      <c r="M103" s="26"/>
      <c r="N103" s="26"/>
      <c r="O103" s="26"/>
      <c r="P103" s="26"/>
      <c r="Q103" s="26"/>
      <c r="R103" s="26"/>
      <c r="S103" s="29"/>
      <c r="T103" s="26"/>
      <c r="U103" s="10"/>
      <c r="V103" s="27"/>
      <c r="W103" s="26"/>
      <c r="X103" s="26"/>
      <c r="Y103" s="26"/>
      <c r="Z103" s="10"/>
      <c r="AA103" s="28"/>
    </row>
    <row r="104" spans="2:27" ht="30" customHeight="1" thickBot="1" x14ac:dyDescent="0.25">
      <c r="B104" s="18">
        <v>94</v>
      </c>
      <c r="C104" s="25"/>
      <c r="D104" s="26"/>
      <c r="E104" s="26"/>
      <c r="F104" s="26"/>
      <c r="G104" s="26"/>
      <c r="H104" s="26"/>
      <c r="I104" s="26"/>
      <c r="J104" s="26"/>
      <c r="K104" s="10"/>
      <c r="L104" s="26"/>
      <c r="M104" s="26"/>
      <c r="N104" s="26"/>
      <c r="O104" s="26"/>
      <c r="P104" s="26"/>
      <c r="Q104" s="26"/>
      <c r="R104" s="26"/>
      <c r="S104" s="29"/>
      <c r="T104" s="26"/>
      <c r="U104" s="10"/>
      <c r="V104" s="27"/>
      <c r="W104" s="26"/>
      <c r="X104" s="26"/>
      <c r="Y104" s="26"/>
      <c r="Z104" s="10"/>
      <c r="AA104" s="28"/>
    </row>
    <row r="105" spans="2:27" ht="30" customHeight="1" thickBot="1" x14ac:dyDescent="0.25">
      <c r="B105" s="18">
        <v>95</v>
      </c>
      <c r="C105" s="25"/>
      <c r="D105" s="26"/>
      <c r="E105" s="26"/>
      <c r="F105" s="26"/>
      <c r="G105" s="26"/>
      <c r="H105" s="26"/>
      <c r="I105" s="26"/>
      <c r="J105" s="26"/>
      <c r="K105" s="10"/>
      <c r="L105" s="26"/>
      <c r="M105" s="26"/>
      <c r="N105" s="26"/>
      <c r="O105" s="26"/>
      <c r="P105" s="26"/>
      <c r="Q105" s="26"/>
      <c r="R105" s="26"/>
      <c r="S105" s="29"/>
      <c r="T105" s="26"/>
      <c r="U105" s="10"/>
      <c r="V105" s="27"/>
      <c r="W105" s="26"/>
      <c r="X105" s="26"/>
      <c r="Y105" s="26"/>
      <c r="Z105" s="10"/>
      <c r="AA105" s="28"/>
    </row>
    <row r="106" spans="2:27" ht="30" customHeight="1" thickBot="1" x14ac:dyDescent="0.25">
      <c r="B106" s="18">
        <v>96</v>
      </c>
      <c r="C106" s="25"/>
      <c r="D106" s="26"/>
      <c r="E106" s="26"/>
      <c r="F106" s="26"/>
      <c r="G106" s="26"/>
      <c r="H106" s="26"/>
      <c r="I106" s="26"/>
      <c r="J106" s="26"/>
      <c r="K106" s="10"/>
      <c r="L106" s="26"/>
      <c r="M106" s="26"/>
      <c r="N106" s="26"/>
      <c r="O106" s="26"/>
      <c r="P106" s="26"/>
      <c r="Q106" s="26"/>
      <c r="R106" s="26"/>
      <c r="S106" s="29"/>
      <c r="T106" s="26"/>
      <c r="U106" s="10"/>
      <c r="V106" s="27"/>
      <c r="W106" s="26"/>
      <c r="X106" s="26"/>
      <c r="Y106" s="26"/>
      <c r="Z106" s="10"/>
      <c r="AA106" s="28"/>
    </row>
    <row r="107" spans="2:27" ht="30" customHeight="1" thickBot="1" x14ac:dyDescent="0.25">
      <c r="B107" s="18">
        <v>97</v>
      </c>
      <c r="C107" s="25"/>
      <c r="D107" s="26"/>
      <c r="E107" s="26"/>
      <c r="F107" s="26"/>
      <c r="G107" s="26"/>
      <c r="H107" s="26"/>
      <c r="I107" s="26"/>
      <c r="J107" s="26"/>
      <c r="K107" s="10"/>
      <c r="L107" s="26"/>
      <c r="M107" s="26"/>
      <c r="N107" s="26"/>
      <c r="O107" s="26"/>
      <c r="P107" s="26"/>
      <c r="Q107" s="26"/>
      <c r="R107" s="26"/>
      <c r="S107" s="29"/>
      <c r="T107" s="26"/>
      <c r="U107" s="10"/>
      <c r="V107" s="27"/>
      <c r="W107" s="26"/>
      <c r="X107" s="26"/>
      <c r="Y107" s="26"/>
      <c r="Z107" s="10"/>
      <c r="AA107" s="28"/>
    </row>
    <row r="108" spans="2:27" ht="30" customHeight="1" thickBot="1" x14ac:dyDescent="0.25">
      <c r="B108" s="18">
        <v>98</v>
      </c>
      <c r="C108" s="25"/>
      <c r="D108" s="26"/>
      <c r="E108" s="26"/>
      <c r="F108" s="26"/>
      <c r="G108" s="26"/>
      <c r="H108" s="26"/>
      <c r="I108" s="26"/>
      <c r="J108" s="26"/>
      <c r="K108" s="10"/>
      <c r="L108" s="26"/>
      <c r="M108" s="26"/>
      <c r="N108" s="26"/>
      <c r="O108" s="26"/>
      <c r="P108" s="26"/>
      <c r="Q108" s="26"/>
      <c r="R108" s="26"/>
      <c r="S108" s="29"/>
      <c r="T108" s="26"/>
      <c r="U108" s="10"/>
      <c r="V108" s="27"/>
      <c r="W108" s="26"/>
      <c r="X108" s="26"/>
      <c r="Y108" s="26"/>
      <c r="Z108" s="10"/>
      <c r="AA108" s="28"/>
    </row>
    <row r="109" spans="2:27" ht="30" customHeight="1" thickBot="1" x14ac:dyDescent="0.25">
      <c r="B109" s="18">
        <v>99</v>
      </c>
      <c r="C109" s="25"/>
      <c r="D109" s="26"/>
      <c r="E109" s="26"/>
      <c r="F109" s="26"/>
      <c r="G109" s="26"/>
      <c r="H109" s="26"/>
      <c r="I109" s="26"/>
      <c r="J109" s="26"/>
      <c r="K109" s="10"/>
      <c r="L109" s="26"/>
      <c r="M109" s="26"/>
      <c r="N109" s="26"/>
      <c r="O109" s="26"/>
      <c r="P109" s="26"/>
      <c r="Q109" s="26"/>
      <c r="R109" s="26"/>
      <c r="S109" s="29"/>
      <c r="T109" s="26"/>
      <c r="U109" s="10"/>
      <c r="V109" s="27"/>
      <c r="W109" s="26"/>
      <c r="X109" s="26"/>
      <c r="Y109" s="26"/>
      <c r="Z109" s="10"/>
      <c r="AA109" s="28"/>
    </row>
    <row r="110" spans="2:27" ht="30" customHeight="1" thickBot="1" x14ac:dyDescent="0.25">
      <c r="B110" s="18">
        <v>100</v>
      </c>
      <c r="C110" s="25"/>
      <c r="D110" s="26"/>
      <c r="E110" s="26"/>
      <c r="F110" s="26"/>
      <c r="G110" s="26"/>
      <c r="H110" s="26"/>
      <c r="I110" s="26"/>
      <c r="J110" s="26"/>
      <c r="K110" s="10"/>
      <c r="L110" s="26"/>
      <c r="M110" s="26"/>
      <c r="N110" s="26"/>
      <c r="O110" s="26"/>
      <c r="P110" s="26"/>
      <c r="Q110" s="26"/>
      <c r="R110" s="26"/>
      <c r="S110" s="29"/>
      <c r="T110" s="26"/>
      <c r="U110" s="10"/>
      <c r="V110" s="27"/>
      <c r="W110" s="26"/>
      <c r="X110" s="26"/>
      <c r="Y110" s="26"/>
      <c r="Z110" s="10"/>
      <c r="AA110" s="28"/>
    </row>
    <row r="111" spans="2:27" ht="30" customHeight="1" thickBot="1" x14ac:dyDescent="0.25">
      <c r="B111" s="18">
        <v>101</v>
      </c>
      <c r="C111" s="25"/>
      <c r="D111" s="26"/>
      <c r="E111" s="26"/>
      <c r="F111" s="26"/>
      <c r="G111" s="26"/>
      <c r="H111" s="26"/>
      <c r="I111" s="26"/>
      <c r="J111" s="26"/>
      <c r="K111" s="10"/>
      <c r="L111" s="26"/>
      <c r="M111" s="26"/>
      <c r="N111" s="26"/>
      <c r="O111" s="26"/>
      <c r="P111" s="26"/>
      <c r="Q111" s="26"/>
      <c r="R111" s="26"/>
      <c r="S111" s="29"/>
      <c r="T111" s="26"/>
      <c r="U111" s="10"/>
      <c r="V111" s="27"/>
      <c r="W111" s="26"/>
      <c r="X111" s="26"/>
      <c r="Y111" s="26"/>
      <c r="Z111" s="10"/>
      <c r="AA111" s="28"/>
    </row>
    <row r="112" spans="2:27" ht="30" customHeight="1" thickBot="1" x14ac:dyDescent="0.25">
      <c r="B112" s="18">
        <v>102</v>
      </c>
      <c r="C112" s="25"/>
      <c r="D112" s="26"/>
      <c r="E112" s="26"/>
      <c r="F112" s="26"/>
      <c r="G112" s="26"/>
      <c r="H112" s="26"/>
      <c r="I112" s="26"/>
      <c r="J112" s="26"/>
      <c r="K112" s="10"/>
      <c r="L112" s="26"/>
      <c r="M112" s="26"/>
      <c r="N112" s="26"/>
      <c r="O112" s="26"/>
      <c r="P112" s="26"/>
      <c r="Q112" s="26"/>
      <c r="R112" s="26"/>
      <c r="S112" s="29"/>
      <c r="T112" s="26"/>
      <c r="U112" s="10"/>
      <c r="V112" s="27"/>
      <c r="W112" s="26"/>
      <c r="X112" s="26"/>
      <c r="Y112" s="26"/>
      <c r="Z112" s="10"/>
      <c r="AA112" s="28"/>
    </row>
    <row r="113" spans="2:27" ht="30" customHeight="1" thickBot="1" x14ac:dyDescent="0.25">
      <c r="B113" s="18">
        <v>103</v>
      </c>
      <c r="C113" s="25"/>
      <c r="D113" s="26"/>
      <c r="E113" s="26"/>
      <c r="F113" s="26"/>
      <c r="G113" s="26"/>
      <c r="H113" s="26"/>
      <c r="I113" s="26"/>
      <c r="J113" s="26"/>
      <c r="K113" s="10"/>
      <c r="L113" s="26"/>
      <c r="M113" s="26"/>
      <c r="N113" s="26"/>
      <c r="O113" s="26"/>
      <c r="P113" s="26"/>
      <c r="Q113" s="26"/>
      <c r="R113" s="26"/>
      <c r="S113" s="29"/>
      <c r="T113" s="26"/>
      <c r="U113" s="10"/>
      <c r="V113" s="27"/>
      <c r="W113" s="26"/>
      <c r="X113" s="26"/>
      <c r="Y113" s="26"/>
      <c r="Z113" s="10"/>
      <c r="AA113" s="28"/>
    </row>
    <row r="114" spans="2:27" ht="30" customHeight="1" thickBot="1" x14ac:dyDescent="0.25">
      <c r="B114" s="18">
        <v>104</v>
      </c>
      <c r="C114" s="25"/>
      <c r="D114" s="26"/>
      <c r="E114" s="26"/>
      <c r="F114" s="26"/>
      <c r="G114" s="26"/>
      <c r="H114" s="26"/>
      <c r="I114" s="26"/>
      <c r="J114" s="26"/>
      <c r="K114" s="10"/>
      <c r="L114" s="26"/>
      <c r="M114" s="26"/>
      <c r="N114" s="26"/>
      <c r="O114" s="26"/>
      <c r="P114" s="26"/>
      <c r="Q114" s="26"/>
      <c r="R114" s="26"/>
      <c r="S114" s="29"/>
      <c r="T114" s="26"/>
      <c r="U114" s="10"/>
      <c r="V114" s="27"/>
      <c r="W114" s="26"/>
      <c r="X114" s="26"/>
      <c r="Y114" s="26"/>
      <c r="Z114" s="10"/>
      <c r="AA114" s="28"/>
    </row>
    <row r="115" spans="2:27" ht="30" customHeight="1" thickBot="1" x14ac:dyDescent="0.25">
      <c r="B115" s="18">
        <v>105</v>
      </c>
      <c r="C115" s="25"/>
      <c r="D115" s="26"/>
      <c r="E115" s="26"/>
      <c r="F115" s="26"/>
      <c r="G115" s="26"/>
      <c r="H115" s="26"/>
      <c r="I115" s="26"/>
      <c r="J115" s="26"/>
      <c r="K115" s="10"/>
      <c r="L115" s="26"/>
      <c r="M115" s="26"/>
      <c r="N115" s="26"/>
      <c r="O115" s="26"/>
      <c r="P115" s="26"/>
      <c r="Q115" s="26"/>
      <c r="R115" s="26"/>
      <c r="S115" s="29"/>
      <c r="T115" s="26"/>
      <c r="U115" s="10"/>
      <c r="V115" s="27"/>
      <c r="W115" s="26"/>
      <c r="X115" s="26"/>
      <c r="Y115" s="26"/>
      <c r="Z115" s="10"/>
      <c r="AA115" s="28"/>
    </row>
    <row r="116" spans="2:27" ht="30" customHeight="1" thickBot="1" x14ac:dyDescent="0.25">
      <c r="B116" s="18">
        <v>106</v>
      </c>
      <c r="C116" s="25"/>
      <c r="D116" s="26"/>
      <c r="E116" s="26"/>
      <c r="F116" s="26"/>
      <c r="G116" s="26"/>
      <c r="H116" s="26"/>
      <c r="I116" s="26"/>
      <c r="J116" s="26"/>
      <c r="K116" s="10"/>
      <c r="L116" s="26"/>
      <c r="M116" s="26"/>
      <c r="N116" s="26"/>
      <c r="O116" s="26"/>
      <c r="P116" s="26"/>
      <c r="Q116" s="26"/>
      <c r="R116" s="26"/>
      <c r="S116" s="29"/>
      <c r="T116" s="26"/>
      <c r="U116" s="10"/>
      <c r="V116" s="27"/>
      <c r="W116" s="26"/>
      <c r="X116" s="26"/>
      <c r="Y116" s="26"/>
      <c r="Z116" s="10"/>
      <c r="AA116" s="28"/>
    </row>
    <row r="117" spans="2:27" ht="30" customHeight="1" thickBot="1" x14ac:dyDescent="0.25">
      <c r="B117" s="18">
        <v>107</v>
      </c>
      <c r="C117" s="25"/>
      <c r="D117" s="26"/>
      <c r="E117" s="26"/>
      <c r="F117" s="26"/>
      <c r="G117" s="26"/>
      <c r="H117" s="26"/>
      <c r="I117" s="26"/>
      <c r="J117" s="26"/>
      <c r="K117" s="10"/>
      <c r="L117" s="26"/>
      <c r="M117" s="26"/>
      <c r="N117" s="26"/>
      <c r="O117" s="26"/>
      <c r="P117" s="26"/>
      <c r="Q117" s="26"/>
      <c r="R117" s="26"/>
      <c r="S117" s="29"/>
      <c r="T117" s="26"/>
      <c r="U117" s="10"/>
      <c r="V117" s="27"/>
      <c r="W117" s="26"/>
      <c r="X117" s="26"/>
      <c r="Y117" s="26"/>
      <c r="Z117" s="10"/>
      <c r="AA117" s="28"/>
    </row>
    <row r="118" spans="2:27" ht="30" customHeight="1" thickBot="1" x14ac:dyDescent="0.25">
      <c r="B118" s="18">
        <v>108</v>
      </c>
      <c r="C118" s="25"/>
      <c r="D118" s="26"/>
      <c r="E118" s="26"/>
      <c r="F118" s="26"/>
      <c r="G118" s="26"/>
      <c r="H118" s="26"/>
      <c r="I118" s="26"/>
      <c r="J118" s="26"/>
      <c r="K118" s="10"/>
      <c r="L118" s="26"/>
      <c r="M118" s="26"/>
      <c r="N118" s="26"/>
      <c r="O118" s="26"/>
      <c r="P118" s="26"/>
      <c r="Q118" s="26"/>
      <c r="R118" s="26"/>
      <c r="S118" s="29"/>
      <c r="T118" s="26"/>
      <c r="U118" s="10"/>
      <c r="V118" s="27"/>
      <c r="W118" s="26"/>
      <c r="X118" s="26"/>
      <c r="Y118" s="26"/>
      <c r="Z118" s="10"/>
      <c r="AA118" s="28"/>
    </row>
    <row r="119" spans="2:27" ht="30" customHeight="1" thickBot="1" x14ac:dyDescent="0.25">
      <c r="B119" s="18">
        <v>109</v>
      </c>
      <c r="C119" s="25"/>
      <c r="D119" s="26"/>
      <c r="E119" s="26"/>
      <c r="F119" s="26"/>
      <c r="G119" s="26"/>
      <c r="H119" s="26"/>
      <c r="I119" s="26"/>
      <c r="J119" s="26"/>
      <c r="K119" s="10"/>
      <c r="L119" s="26"/>
      <c r="M119" s="26"/>
      <c r="N119" s="26"/>
      <c r="O119" s="26"/>
      <c r="P119" s="26"/>
      <c r="Q119" s="26"/>
      <c r="R119" s="26"/>
      <c r="S119" s="29"/>
      <c r="T119" s="26"/>
      <c r="U119" s="10"/>
      <c r="V119" s="27"/>
      <c r="W119" s="26"/>
      <c r="X119" s="26"/>
      <c r="Y119" s="26"/>
      <c r="Z119" s="10"/>
      <c r="AA119" s="28"/>
    </row>
    <row r="120" spans="2:27" ht="30" customHeight="1" thickBot="1" x14ac:dyDescent="0.25">
      <c r="B120" s="18">
        <v>110</v>
      </c>
      <c r="C120" s="25"/>
      <c r="D120" s="26"/>
      <c r="E120" s="26"/>
      <c r="F120" s="26"/>
      <c r="G120" s="26"/>
      <c r="H120" s="26"/>
      <c r="I120" s="26"/>
      <c r="J120" s="26"/>
      <c r="K120" s="10"/>
      <c r="L120" s="26"/>
      <c r="M120" s="26"/>
      <c r="N120" s="26"/>
      <c r="O120" s="26"/>
      <c r="P120" s="26"/>
      <c r="Q120" s="26"/>
      <c r="R120" s="26"/>
      <c r="S120" s="29"/>
      <c r="T120" s="26"/>
      <c r="U120" s="10"/>
      <c r="V120" s="27"/>
      <c r="W120" s="26"/>
      <c r="X120" s="26"/>
      <c r="Y120" s="26"/>
      <c r="Z120" s="10"/>
      <c r="AA120" s="28"/>
    </row>
    <row r="121" spans="2:27" ht="30" customHeight="1" thickBot="1" x14ac:dyDescent="0.25">
      <c r="B121" s="18">
        <v>111</v>
      </c>
      <c r="C121" s="25"/>
      <c r="D121" s="26"/>
      <c r="E121" s="26"/>
      <c r="F121" s="26"/>
      <c r="G121" s="26"/>
      <c r="H121" s="26"/>
      <c r="I121" s="26"/>
      <c r="J121" s="26"/>
      <c r="K121" s="10"/>
      <c r="L121" s="26"/>
      <c r="M121" s="26"/>
      <c r="N121" s="26"/>
      <c r="O121" s="26"/>
      <c r="P121" s="26"/>
      <c r="Q121" s="26"/>
      <c r="R121" s="26"/>
      <c r="S121" s="29"/>
      <c r="T121" s="26"/>
      <c r="U121" s="10"/>
      <c r="V121" s="27"/>
      <c r="W121" s="26"/>
      <c r="X121" s="26"/>
      <c r="Y121" s="26"/>
      <c r="Z121" s="10"/>
      <c r="AA121" s="28"/>
    </row>
    <row r="122" spans="2:27" ht="30" customHeight="1" thickBot="1" x14ac:dyDescent="0.25">
      <c r="B122" s="18">
        <v>112</v>
      </c>
      <c r="C122" s="25"/>
      <c r="D122" s="26"/>
      <c r="E122" s="26"/>
      <c r="F122" s="26"/>
      <c r="G122" s="26"/>
      <c r="H122" s="26"/>
      <c r="I122" s="26"/>
      <c r="J122" s="26"/>
      <c r="K122" s="10"/>
      <c r="L122" s="26"/>
      <c r="M122" s="26"/>
      <c r="N122" s="26"/>
      <c r="O122" s="26"/>
      <c r="P122" s="26"/>
      <c r="Q122" s="26"/>
      <c r="R122" s="26"/>
      <c r="S122" s="29"/>
      <c r="T122" s="26"/>
      <c r="U122" s="10"/>
      <c r="V122" s="27"/>
      <c r="W122" s="26"/>
      <c r="X122" s="26"/>
      <c r="Y122" s="26"/>
      <c r="Z122" s="10"/>
      <c r="AA122" s="28"/>
    </row>
    <row r="123" spans="2:27" ht="30" customHeight="1" thickBot="1" x14ac:dyDescent="0.25">
      <c r="B123" s="18">
        <v>113</v>
      </c>
      <c r="C123" s="25"/>
      <c r="D123" s="26"/>
      <c r="E123" s="26"/>
      <c r="F123" s="26"/>
      <c r="G123" s="26"/>
      <c r="H123" s="26"/>
      <c r="I123" s="26"/>
      <c r="J123" s="26"/>
      <c r="K123" s="10"/>
      <c r="L123" s="26"/>
      <c r="M123" s="26"/>
      <c r="N123" s="26"/>
      <c r="O123" s="26"/>
      <c r="P123" s="26"/>
      <c r="Q123" s="26"/>
      <c r="R123" s="26"/>
      <c r="S123" s="29"/>
      <c r="T123" s="26"/>
      <c r="U123" s="10"/>
      <c r="V123" s="27"/>
      <c r="W123" s="26"/>
      <c r="X123" s="26"/>
      <c r="Y123" s="26"/>
      <c r="Z123" s="10"/>
      <c r="AA123" s="28"/>
    </row>
    <row r="124" spans="2:27" ht="30" customHeight="1" thickBot="1" x14ac:dyDescent="0.25">
      <c r="B124" s="18">
        <v>114</v>
      </c>
      <c r="C124" s="25"/>
      <c r="D124" s="26"/>
      <c r="E124" s="26"/>
      <c r="F124" s="26"/>
      <c r="G124" s="26"/>
      <c r="H124" s="26"/>
      <c r="I124" s="26"/>
      <c r="J124" s="26"/>
      <c r="K124" s="10"/>
      <c r="L124" s="26"/>
      <c r="M124" s="26"/>
      <c r="N124" s="26"/>
      <c r="O124" s="26"/>
      <c r="P124" s="26"/>
      <c r="Q124" s="26"/>
      <c r="R124" s="26"/>
      <c r="S124" s="29"/>
      <c r="T124" s="26"/>
      <c r="U124" s="10"/>
      <c r="V124" s="27"/>
      <c r="W124" s="26"/>
      <c r="X124" s="26"/>
      <c r="Y124" s="26"/>
      <c r="Z124" s="10"/>
      <c r="AA124" s="28"/>
    </row>
    <row r="125" spans="2:27" ht="30" customHeight="1" thickBot="1" x14ac:dyDescent="0.25">
      <c r="B125" s="18">
        <v>115</v>
      </c>
      <c r="C125" s="25"/>
      <c r="D125" s="26"/>
      <c r="E125" s="26"/>
      <c r="F125" s="26"/>
      <c r="G125" s="26"/>
      <c r="H125" s="26"/>
      <c r="I125" s="26"/>
      <c r="J125" s="26"/>
      <c r="K125" s="10"/>
      <c r="L125" s="26"/>
      <c r="M125" s="26"/>
      <c r="N125" s="26"/>
      <c r="O125" s="26"/>
      <c r="P125" s="26"/>
      <c r="Q125" s="26"/>
      <c r="R125" s="26"/>
      <c r="S125" s="29"/>
      <c r="T125" s="26"/>
      <c r="U125" s="10"/>
      <c r="V125" s="27"/>
      <c r="W125" s="26"/>
      <c r="X125" s="26"/>
      <c r="Y125" s="26"/>
      <c r="Z125" s="10"/>
      <c r="AA125" s="28"/>
    </row>
    <row r="126" spans="2:27" ht="30" customHeight="1" thickBot="1" x14ac:dyDescent="0.25">
      <c r="B126" s="18">
        <v>116</v>
      </c>
      <c r="C126" s="25"/>
      <c r="D126" s="26"/>
      <c r="E126" s="26"/>
      <c r="F126" s="26"/>
      <c r="G126" s="26"/>
      <c r="H126" s="26"/>
      <c r="I126" s="26"/>
      <c r="J126" s="26"/>
      <c r="K126" s="10"/>
      <c r="L126" s="26"/>
      <c r="M126" s="26"/>
      <c r="N126" s="26"/>
      <c r="O126" s="26"/>
      <c r="P126" s="26"/>
      <c r="Q126" s="26"/>
      <c r="R126" s="26"/>
      <c r="S126" s="29"/>
      <c r="T126" s="26"/>
      <c r="U126" s="10"/>
      <c r="V126" s="27"/>
      <c r="W126" s="26"/>
      <c r="X126" s="26"/>
      <c r="Y126" s="26"/>
      <c r="Z126" s="10"/>
      <c r="AA126" s="28"/>
    </row>
    <row r="127" spans="2:27" ht="30" customHeight="1" thickBot="1" x14ac:dyDescent="0.25">
      <c r="B127" s="18">
        <v>117</v>
      </c>
      <c r="C127" s="25"/>
      <c r="D127" s="26"/>
      <c r="E127" s="26"/>
      <c r="F127" s="26"/>
      <c r="G127" s="26"/>
      <c r="H127" s="26"/>
      <c r="I127" s="26"/>
      <c r="J127" s="26"/>
      <c r="K127" s="10"/>
      <c r="L127" s="26"/>
      <c r="M127" s="26"/>
      <c r="N127" s="26"/>
      <c r="O127" s="26"/>
      <c r="P127" s="26"/>
      <c r="Q127" s="26"/>
      <c r="R127" s="26"/>
      <c r="S127" s="29"/>
      <c r="T127" s="26"/>
      <c r="U127" s="10"/>
      <c r="V127" s="27"/>
      <c r="W127" s="26"/>
      <c r="X127" s="26"/>
      <c r="Y127" s="26"/>
      <c r="Z127" s="10"/>
      <c r="AA127" s="28"/>
    </row>
    <row r="128" spans="2:27" ht="30" customHeight="1" thickBot="1" x14ac:dyDescent="0.25">
      <c r="B128" s="18">
        <v>118</v>
      </c>
      <c r="C128" s="25"/>
      <c r="D128" s="26"/>
      <c r="E128" s="26"/>
      <c r="F128" s="26"/>
      <c r="G128" s="26"/>
      <c r="H128" s="26"/>
      <c r="I128" s="26"/>
      <c r="J128" s="26"/>
      <c r="K128" s="10"/>
      <c r="L128" s="26"/>
      <c r="M128" s="26"/>
      <c r="N128" s="26"/>
      <c r="O128" s="26"/>
      <c r="P128" s="26"/>
      <c r="Q128" s="26"/>
      <c r="R128" s="26"/>
      <c r="S128" s="29"/>
      <c r="T128" s="26"/>
      <c r="U128" s="10"/>
      <c r="V128" s="27"/>
      <c r="W128" s="26"/>
      <c r="X128" s="26"/>
      <c r="Y128" s="26"/>
      <c r="Z128" s="10"/>
      <c r="AA128" s="28"/>
    </row>
    <row r="129" spans="2:27" ht="30" customHeight="1" thickBot="1" x14ac:dyDescent="0.25">
      <c r="B129" s="18">
        <v>119</v>
      </c>
      <c r="C129" s="25"/>
      <c r="D129" s="26"/>
      <c r="E129" s="26"/>
      <c r="F129" s="26"/>
      <c r="G129" s="26"/>
      <c r="H129" s="26"/>
      <c r="I129" s="26"/>
      <c r="J129" s="26"/>
      <c r="K129" s="10"/>
      <c r="L129" s="26"/>
      <c r="M129" s="26"/>
      <c r="N129" s="26"/>
      <c r="O129" s="26"/>
      <c r="P129" s="26"/>
      <c r="Q129" s="26"/>
      <c r="R129" s="26"/>
      <c r="S129" s="29"/>
      <c r="T129" s="26"/>
      <c r="U129" s="10"/>
      <c r="V129" s="27"/>
      <c r="W129" s="26"/>
      <c r="X129" s="26"/>
      <c r="Y129" s="26"/>
      <c r="Z129" s="10"/>
      <c r="AA129" s="28"/>
    </row>
    <row r="130" spans="2:27" ht="30" customHeight="1" thickBot="1" x14ac:dyDescent="0.25">
      <c r="B130" s="18">
        <v>120</v>
      </c>
      <c r="C130" s="25"/>
      <c r="D130" s="26"/>
      <c r="E130" s="26"/>
      <c r="F130" s="26"/>
      <c r="G130" s="26"/>
      <c r="H130" s="26"/>
      <c r="I130" s="26"/>
      <c r="J130" s="26"/>
      <c r="K130" s="10"/>
      <c r="L130" s="26"/>
      <c r="M130" s="26"/>
      <c r="N130" s="26"/>
      <c r="O130" s="26"/>
      <c r="P130" s="26"/>
      <c r="Q130" s="26"/>
      <c r="R130" s="26"/>
      <c r="S130" s="29"/>
      <c r="T130" s="26"/>
      <c r="U130" s="10"/>
      <c r="V130" s="27"/>
      <c r="W130" s="26"/>
      <c r="X130" s="26"/>
      <c r="Y130" s="26"/>
      <c r="Z130" s="10"/>
      <c r="AA130" s="28"/>
    </row>
    <row r="131" spans="2:27" ht="30" customHeight="1" thickBot="1" x14ac:dyDescent="0.25">
      <c r="B131" s="18">
        <v>121</v>
      </c>
      <c r="C131" s="25"/>
      <c r="D131" s="26"/>
      <c r="E131" s="26"/>
      <c r="F131" s="26"/>
      <c r="G131" s="26"/>
      <c r="H131" s="26"/>
      <c r="I131" s="26"/>
      <c r="J131" s="26"/>
      <c r="K131" s="10"/>
      <c r="L131" s="26"/>
      <c r="M131" s="26"/>
      <c r="N131" s="26"/>
      <c r="O131" s="26"/>
      <c r="P131" s="26"/>
      <c r="Q131" s="26"/>
      <c r="R131" s="26"/>
      <c r="S131" s="29"/>
      <c r="T131" s="26"/>
      <c r="U131" s="10"/>
      <c r="V131" s="27"/>
      <c r="W131" s="26"/>
      <c r="X131" s="26"/>
      <c r="Y131" s="26"/>
      <c r="Z131" s="10"/>
      <c r="AA131" s="28"/>
    </row>
    <row r="132" spans="2:27" ht="30" customHeight="1" thickBot="1" x14ac:dyDescent="0.25">
      <c r="B132" s="18">
        <v>122</v>
      </c>
      <c r="C132" s="25"/>
      <c r="D132" s="26"/>
      <c r="E132" s="26"/>
      <c r="F132" s="26"/>
      <c r="G132" s="26"/>
      <c r="H132" s="26"/>
      <c r="I132" s="26"/>
      <c r="J132" s="26"/>
      <c r="K132" s="10"/>
      <c r="L132" s="26"/>
      <c r="M132" s="26"/>
      <c r="N132" s="26"/>
      <c r="O132" s="26"/>
      <c r="P132" s="26"/>
      <c r="Q132" s="26"/>
      <c r="R132" s="26"/>
      <c r="S132" s="29"/>
      <c r="T132" s="26"/>
      <c r="U132" s="10"/>
      <c r="V132" s="27"/>
      <c r="W132" s="26"/>
      <c r="X132" s="26"/>
      <c r="Y132" s="26"/>
      <c r="Z132" s="10"/>
      <c r="AA132" s="28"/>
    </row>
    <row r="133" spans="2:27" ht="30" customHeight="1" thickBot="1" x14ac:dyDescent="0.25">
      <c r="B133" s="18">
        <v>123</v>
      </c>
      <c r="C133" s="25"/>
      <c r="D133" s="26"/>
      <c r="E133" s="26"/>
      <c r="F133" s="26"/>
      <c r="G133" s="26"/>
      <c r="H133" s="26"/>
      <c r="I133" s="26"/>
      <c r="J133" s="26"/>
      <c r="K133" s="10"/>
      <c r="L133" s="26"/>
      <c r="M133" s="26"/>
      <c r="N133" s="26"/>
      <c r="O133" s="26"/>
      <c r="P133" s="26"/>
      <c r="Q133" s="26"/>
      <c r="R133" s="26"/>
      <c r="S133" s="29"/>
      <c r="T133" s="26"/>
      <c r="U133" s="10"/>
      <c r="V133" s="27"/>
      <c r="W133" s="26"/>
      <c r="X133" s="26"/>
      <c r="Y133" s="26"/>
      <c r="Z133" s="10"/>
      <c r="AA133" s="28"/>
    </row>
    <row r="134" spans="2:27" ht="30" customHeight="1" thickBot="1" x14ac:dyDescent="0.25">
      <c r="B134" s="18">
        <v>124</v>
      </c>
      <c r="C134" s="25"/>
      <c r="D134" s="26"/>
      <c r="E134" s="26"/>
      <c r="F134" s="26"/>
      <c r="G134" s="26"/>
      <c r="H134" s="26"/>
      <c r="I134" s="26"/>
      <c r="J134" s="26"/>
      <c r="K134" s="10"/>
      <c r="L134" s="26"/>
      <c r="M134" s="26"/>
      <c r="N134" s="26"/>
      <c r="O134" s="26"/>
      <c r="P134" s="26"/>
      <c r="Q134" s="26"/>
      <c r="R134" s="26"/>
      <c r="S134" s="29"/>
      <c r="T134" s="26"/>
      <c r="U134" s="10"/>
      <c r="V134" s="27"/>
      <c r="W134" s="26"/>
      <c r="X134" s="26"/>
      <c r="Y134" s="26"/>
      <c r="Z134" s="10"/>
      <c r="AA134" s="28"/>
    </row>
    <row r="135" spans="2:27" ht="30" customHeight="1" thickBot="1" x14ac:dyDescent="0.25">
      <c r="B135" s="18">
        <v>125</v>
      </c>
      <c r="C135" s="25"/>
      <c r="D135" s="26"/>
      <c r="E135" s="26"/>
      <c r="F135" s="26"/>
      <c r="G135" s="26"/>
      <c r="H135" s="26"/>
      <c r="I135" s="26"/>
      <c r="J135" s="26"/>
      <c r="K135" s="10"/>
      <c r="L135" s="26"/>
      <c r="M135" s="26"/>
      <c r="N135" s="26"/>
      <c r="O135" s="26"/>
      <c r="P135" s="26"/>
      <c r="Q135" s="26"/>
      <c r="R135" s="26"/>
      <c r="S135" s="29"/>
      <c r="T135" s="26"/>
      <c r="U135" s="10"/>
      <c r="V135" s="27"/>
      <c r="W135" s="26"/>
      <c r="X135" s="26"/>
      <c r="Y135" s="26"/>
      <c r="Z135" s="10"/>
      <c r="AA135" s="28"/>
    </row>
    <row r="136" spans="2:27" ht="30" customHeight="1" thickBot="1" x14ac:dyDescent="0.25">
      <c r="B136" s="18">
        <v>126</v>
      </c>
      <c r="C136" s="25"/>
      <c r="D136" s="26"/>
      <c r="E136" s="26"/>
      <c r="F136" s="26"/>
      <c r="G136" s="26"/>
      <c r="H136" s="26"/>
      <c r="I136" s="26"/>
      <c r="J136" s="26"/>
      <c r="K136" s="10"/>
      <c r="L136" s="26"/>
      <c r="M136" s="26"/>
      <c r="N136" s="26"/>
      <c r="O136" s="26"/>
      <c r="P136" s="26"/>
      <c r="Q136" s="26"/>
      <c r="R136" s="26"/>
      <c r="S136" s="29"/>
      <c r="T136" s="26"/>
      <c r="U136" s="10"/>
      <c r="V136" s="27"/>
      <c r="W136" s="26"/>
      <c r="X136" s="26"/>
      <c r="Y136" s="26"/>
      <c r="Z136" s="10"/>
      <c r="AA136" s="28"/>
    </row>
    <row r="137" spans="2:27" ht="30" customHeight="1" thickBot="1" x14ac:dyDescent="0.25">
      <c r="B137" s="18">
        <v>127</v>
      </c>
      <c r="C137" s="25"/>
      <c r="D137" s="26"/>
      <c r="E137" s="26"/>
      <c r="F137" s="26"/>
      <c r="G137" s="26"/>
      <c r="H137" s="26"/>
      <c r="I137" s="26"/>
      <c r="J137" s="26"/>
      <c r="K137" s="10"/>
      <c r="L137" s="26"/>
      <c r="M137" s="26"/>
      <c r="N137" s="26"/>
      <c r="O137" s="26"/>
      <c r="P137" s="26"/>
      <c r="Q137" s="26"/>
      <c r="R137" s="26"/>
      <c r="S137" s="29"/>
      <c r="T137" s="26"/>
      <c r="U137" s="10"/>
      <c r="V137" s="27"/>
      <c r="W137" s="26"/>
      <c r="X137" s="26"/>
      <c r="Y137" s="26"/>
      <c r="Z137" s="10"/>
      <c r="AA137" s="28"/>
    </row>
    <row r="138" spans="2:27" ht="30" customHeight="1" thickBot="1" x14ac:dyDescent="0.25">
      <c r="B138" s="18">
        <v>128</v>
      </c>
      <c r="C138" s="25"/>
      <c r="D138" s="26"/>
      <c r="E138" s="26"/>
      <c r="F138" s="26"/>
      <c r="G138" s="26"/>
      <c r="H138" s="26"/>
      <c r="I138" s="26"/>
      <c r="J138" s="26"/>
      <c r="K138" s="10"/>
      <c r="L138" s="26"/>
      <c r="M138" s="26"/>
      <c r="N138" s="26"/>
      <c r="O138" s="26"/>
      <c r="P138" s="26"/>
      <c r="Q138" s="26"/>
      <c r="R138" s="26"/>
      <c r="S138" s="29"/>
      <c r="T138" s="26"/>
      <c r="U138" s="10"/>
      <c r="V138" s="27"/>
      <c r="W138" s="26"/>
      <c r="X138" s="26"/>
      <c r="Y138" s="26"/>
      <c r="Z138" s="10"/>
      <c r="AA138" s="28"/>
    </row>
    <row r="139" spans="2:27" ht="30" customHeight="1" thickBot="1" x14ac:dyDescent="0.25">
      <c r="B139" s="18">
        <v>129</v>
      </c>
      <c r="C139" s="25"/>
      <c r="D139" s="26"/>
      <c r="E139" s="26"/>
      <c r="F139" s="26"/>
      <c r="G139" s="26"/>
      <c r="H139" s="26"/>
      <c r="I139" s="26"/>
      <c r="J139" s="26"/>
      <c r="K139" s="10"/>
      <c r="L139" s="26"/>
      <c r="M139" s="26"/>
      <c r="N139" s="26"/>
      <c r="O139" s="26"/>
      <c r="P139" s="26"/>
      <c r="Q139" s="26"/>
      <c r="R139" s="26"/>
      <c r="S139" s="29"/>
      <c r="T139" s="26"/>
      <c r="U139" s="10"/>
      <c r="V139" s="27"/>
      <c r="W139" s="26"/>
      <c r="X139" s="26"/>
      <c r="Y139" s="26"/>
      <c r="Z139" s="10"/>
      <c r="AA139" s="28"/>
    </row>
    <row r="140" spans="2:27" ht="30" customHeight="1" thickBot="1" x14ac:dyDescent="0.25">
      <c r="B140" s="18">
        <v>130</v>
      </c>
      <c r="C140" s="25"/>
      <c r="D140" s="26"/>
      <c r="E140" s="26"/>
      <c r="F140" s="26"/>
      <c r="G140" s="26"/>
      <c r="H140" s="26"/>
      <c r="I140" s="26"/>
      <c r="J140" s="26"/>
      <c r="K140" s="10"/>
      <c r="L140" s="26"/>
      <c r="M140" s="26"/>
      <c r="N140" s="26"/>
      <c r="O140" s="26"/>
      <c r="P140" s="26"/>
      <c r="Q140" s="26"/>
      <c r="R140" s="26"/>
      <c r="S140" s="29"/>
      <c r="T140" s="26"/>
      <c r="U140" s="10"/>
      <c r="V140" s="27"/>
      <c r="W140" s="26"/>
      <c r="X140" s="26"/>
      <c r="Y140" s="26"/>
      <c r="Z140" s="10"/>
      <c r="AA140" s="28"/>
    </row>
    <row r="141" spans="2:27" ht="30" customHeight="1" thickBot="1" x14ac:dyDescent="0.25">
      <c r="B141" s="18">
        <v>131</v>
      </c>
      <c r="C141" s="25"/>
      <c r="D141" s="26"/>
      <c r="E141" s="26"/>
      <c r="F141" s="26"/>
      <c r="G141" s="26"/>
      <c r="H141" s="26"/>
      <c r="I141" s="26"/>
      <c r="J141" s="26"/>
      <c r="K141" s="10"/>
      <c r="L141" s="26"/>
      <c r="M141" s="26"/>
      <c r="N141" s="26"/>
      <c r="O141" s="26"/>
      <c r="P141" s="26"/>
      <c r="Q141" s="26"/>
      <c r="R141" s="26"/>
      <c r="S141" s="29"/>
      <c r="T141" s="26"/>
      <c r="U141" s="10"/>
      <c r="V141" s="27"/>
      <c r="W141" s="26"/>
      <c r="X141" s="26"/>
      <c r="Y141" s="26"/>
      <c r="Z141" s="10"/>
      <c r="AA141" s="28"/>
    </row>
    <row r="142" spans="2:27" ht="30" customHeight="1" thickBot="1" x14ac:dyDescent="0.25">
      <c r="B142" s="18">
        <v>132</v>
      </c>
      <c r="C142" s="25"/>
      <c r="D142" s="26"/>
      <c r="E142" s="26"/>
      <c r="F142" s="26"/>
      <c r="G142" s="26"/>
      <c r="H142" s="26"/>
      <c r="I142" s="26"/>
      <c r="J142" s="26"/>
      <c r="K142" s="10"/>
      <c r="L142" s="26"/>
      <c r="M142" s="26"/>
      <c r="N142" s="26"/>
      <c r="O142" s="26"/>
      <c r="P142" s="26"/>
      <c r="Q142" s="26"/>
      <c r="R142" s="26"/>
      <c r="S142" s="29"/>
      <c r="T142" s="26"/>
      <c r="U142" s="10"/>
      <c r="V142" s="27"/>
      <c r="W142" s="26"/>
      <c r="X142" s="26"/>
      <c r="Y142" s="26"/>
      <c r="Z142" s="10"/>
      <c r="AA142" s="28"/>
    </row>
    <row r="143" spans="2:27" ht="30" customHeight="1" thickBot="1" x14ac:dyDescent="0.25">
      <c r="B143" s="18">
        <v>133</v>
      </c>
      <c r="C143" s="25"/>
      <c r="D143" s="26"/>
      <c r="E143" s="26"/>
      <c r="F143" s="26"/>
      <c r="G143" s="26"/>
      <c r="H143" s="26"/>
      <c r="I143" s="26"/>
      <c r="J143" s="26"/>
      <c r="K143" s="10"/>
      <c r="L143" s="26"/>
      <c r="M143" s="26"/>
      <c r="N143" s="26"/>
      <c r="O143" s="26"/>
      <c r="P143" s="26"/>
      <c r="Q143" s="26"/>
      <c r="R143" s="26"/>
      <c r="S143" s="29"/>
      <c r="T143" s="26"/>
      <c r="U143" s="10"/>
      <c r="V143" s="27"/>
      <c r="W143" s="26"/>
      <c r="X143" s="26"/>
      <c r="Y143" s="26"/>
      <c r="Z143" s="10"/>
      <c r="AA143" s="28"/>
    </row>
    <row r="144" spans="2:27" ht="30" customHeight="1" thickBot="1" x14ac:dyDescent="0.25">
      <c r="B144" s="18">
        <v>134</v>
      </c>
      <c r="C144" s="25"/>
      <c r="D144" s="26"/>
      <c r="E144" s="26"/>
      <c r="F144" s="26"/>
      <c r="G144" s="26"/>
      <c r="H144" s="26"/>
      <c r="I144" s="26"/>
      <c r="J144" s="26"/>
      <c r="K144" s="10"/>
      <c r="L144" s="26"/>
      <c r="M144" s="26"/>
      <c r="N144" s="26"/>
      <c r="O144" s="26"/>
      <c r="P144" s="26"/>
      <c r="Q144" s="26"/>
      <c r="R144" s="26"/>
      <c r="S144" s="29"/>
      <c r="T144" s="26"/>
      <c r="U144" s="10"/>
      <c r="V144" s="27"/>
      <c r="W144" s="26"/>
      <c r="X144" s="26"/>
      <c r="Y144" s="26"/>
      <c r="Z144" s="10"/>
      <c r="AA144" s="28"/>
    </row>
    <row r="145" spans="2:27" ht="30" customHeight="1" thickBot="1" x14ac:dyDescent="0.25">
      <c r="B145" s="18">
        <v>135</v>
      </c>
      <c r="C145" s="25"/>
      <c r="D145" s="26"/>
      <c r="E145" s="26"/>
      <c r="F145" s="26"/>
      <c r="G145" s="26"/>
      <c r="H145" s="26"/>
      <c r="I145" s="26"/>
      <c r="J145" s="26"/>
      <c r="K145" s="10"/>
      <c r="L145" s="26"/>
      <c r="M145" s="26"/>
      <c r="N145" s="26"/>
      <c r="O145" s="26"/>
      <c r="P145" s="26"/>
      <c r="Q145" s="26"/>
      <c r="R145" s="26"/>
      <c r="S145" s="29"/>
      <c r="T145" s="26"/>
      <c r="U145" s="10"/>
      <c r="V145" s="27"/>
      <c r="W145" s="26"/>
      <c r="X145" s="26"/>
      <c r="Y145" s="26"/>
      <c r="Z145" s="10"/>
      <c r="AA145" s="28"/>
    </row>
    <row r="146" spans="2:27" ht="30" customHeight="1" thickBot="1" x14ac:dyDescent="0.25">
      <c r="B146" s="18">
        <v>136</v>
      </c>
      <c r="C146" s="25"/>
      <c r="D146" s="26"/>
      <c r="E146" s="26"/>
      <c r="F146" s="26"/>
      <c r="G146" s="26"/>
      <c r="H146" s="26"/>
      <c r="I146" s="26"/>
      <c r="J146" s="26"/>
      <c r="K146" s="10"/>
      <c r="L146" s="26"/>
      <c r="M146" s="26"/>
      <c r="N146" s="26"/>
      <c r="O146" s="26"/>
      <c r="P146" s="26"/>
      <c r="Q146" s="26"/>
      <c r="R146" s="26"/>
      <c r="S146" s="29"/>
      <c r="T146" s="26"/>
      <c r="U146" s="10"/>
      <c r="V146" s="27"/>
      <c r="W146" s="26"/>
      <c r="X146" s="26"/>
      <c r="Y146" s="26"/>
      <c r="Z146" s="10"/>
      <c r="AA146" s="28"/>
    </row>
    <row r="147" spans="2:27" ht="30" customHeight="1" thickBot="1" x14ac:dyDescent="0.25">
      <c r="B147" s="18">
        <v>137</v>
      </c>
      <c r="C147" s="25"/>
      <c r="D147" s="26"/>
      <c r="E147" s="26"/>
      <c r="F147" s="26"/>
      <c r="G147" s="26"/>
      <c r="H147" s="26"/>
      <c r="I147" s="26"/>
      <c r="J147" s="26"/>
      <c r="K147" s="10"/>
      <c r="L147" s="26"/>
      <c r="M147" s="26"/>
      <c r="N147" s="26"/>
      <c r="O147" s="26"/>
      <c r="P147" s="26"/>
      <c r="Q147" s="26"/>
      <c r="R147" s="26"/>
      <c r="S147" s="29"/>
      <c r="T147" s="26"/>
      <c r="U147" s="10"/>
      <c r="V147" s="27"/>
      <c r="W147" s="26"/>
      <c r="X147" s="26"/>
      <c r="Y147" s="26"/>
      <c r="Z147" s="10"/>
      <c r="AA147" s="28"/>
    </row>
    <row r="148" spans="2:27" ht="30" customHeight="1" thickBot="1" x14ac:dyDescent="0.25">
      <c r="B148" s="18">
        <v>138</v>
      </c>
      <c r="C148" s="25"/>
      <c r="D148" s="26"/>
      <c r="E148" s="26"/>
      <c r="F148" s="26"/>
      <c r="G148" s="26"/>
      <c r="H148" s="26"/>
      <c r="I148" s="26"/>
      <c r="J148" s="26"/>
      <c r="K148" s="10"/>
      <c r="L148" s="26"/>
      <c r="M148" s="26"/>
      <c r="N148" s="26"/>
      <c r="O148" s="26"/>
      <c r="P148" s="26"/>
      <c r="Q148" s="26"/>
      <c r="R148" s="26"/>
      <c r="S148" s="29"/>
      <c r="T148" s="26"/>
      <c r="U148" s="10"/>
      <c r="V148" s="27"/>
      <c r="W148" s="26"/>
      <c r="X148" s="26"/>
      <c r="Y148" s="26"/>
      <c r="Z148" s="10"/>
      <c r="AA148" s="28"/>
    </row>
    <row r="149" spans="2:27" ht="30" customHeight="1" thickBot="1" x14ac:dyDescent="0.25">
      <c r="B149" s="18">
        <v>139</v>
      </c>
      <c r="C149" s="25"/>
      <c r="D149" s="26"/>
      <c r="E149" s="26"/>
      <c r="F149" s="26"/>
      <c r="G149" s="26"/>
      <c r="H149" s="26"/>
      <c r="I149" s="26"/>
      <c r="J149" s="26"/>
      <c r="K149" s="10"/>
      <c r="L149" s="26"/>
      <c r="M149" s="26"/>
      <c r="N149" s="26"/>
      <c r="O149" s="26"/>
      <c r="P149" s="26"/>
      <c r="Q149" s="26"/>
      <c r="R149" s="26"/>
      <c r="S149" s="29"/>
      <c r="T149" s="26"/>
      <c r="U149" s="10"/>
      <c r="V149" s="27"/>
      <c r="W149" s="26"/>
      <c r="X149" s="26"/>
      <c r="Y149" s="26"/>
      <c r="Z149" s="10"/>
      <c r="AA149" s="28"/>
    </row>
    <row r="150" spans="2:27" ht="30" customHeight="1" thickBot="1" x14ac:dyDescent="0.25">
      <c r="B150" s="18">
        <v>140</v>
      </c>
      <c r="C150" s="25"/>
      <c r="D150" s="26"/>
      <c r="E150" s="26"/>
      <c r="F150" s="26"/>
      <c r="G150" s="26"/>
      <c r="H150" s="26"/>
      <c r="I150" s="26"/>
      <c r="J150" s="26"/>
      <c r="K150" s="10"/>
      <c r="L150" s="26"/>
      <c r="M150" s="26"/>
      <c r="N150" s="26"/>
      <c r="O150" s="26"/>
      <c r="P150" s="26"/>
      <c r="Q150" s="26"/>
      <c r="R150" s="26"/>
      <c r="S150" s="29"/>
      <c r="T150" s="26"/>
      <c r="U150" s="10"/>
      <c r="V150" s="27"/>
      <c r="W150" s="26"/>
      <c r="X150" s="26"/>
      <c r="Y150" s="26"/>
      <c r="Z150" s="10"/>
      <c r="AA150" s="28"/>
    </row>
    <row r="151" spans="2:27" ht="30" customHeight="1" thickBot="1" x14ac:dyDescent="0.25">
      <c r="B151" s="18">
        <v>141</v>
      </c>
      <c r="C151" s="25"/>
      <c r="D151" s="26"/>
      <c r="E151" s="26"/>
      <c r="F151" s="26"/>
      <c r="G151" s="26"/>
      <c r="H151" s="26"/>
      <c r="I151" s="26"/>
      <c r="J151" s="26"/>
      <c r="K151" s="10"/>
      <c r="L151" s="26"/>
      <c r="M151" s="26"/>
      <c r="N151" s="26"/>
      <c r="O151" s="26"/>
      <c r="P151" s="26"/>
      <c r="Q151" s="26"/>
      <c r="R151" s="26"/>
      <c r="S151" s="29"/>
      <c r="T151" s="26"/>
      <c r="U151" s="10"/>
      <c r="V151" s="27"/>
      <c r="W151" s="26"/>
      <c r="X151" s="26"/>
      <c r="Y151" s="26"/>
      <c r="Z151" s="10"/>
      <c r="AA151" s="28"/>
    </row>
    <row r="152" spans="2:27" ht="30" customHeight="1" thickBot="1" x14ac:dyDescent="0.25">
      <c r="B152" s="18">
        <v>142</v>
      </c>
      <c r="C152" s="25"/>
      <c r="D152" s="26"/>
      <c r="E152" s="26"/>
      <c r="F152" s="26"/>
      <c r="G152" s="26"/>
      <c r="H152" s="26"/>
      <c r="I152" s="26"/>
      <c r="J152" s="26"/>
      <c r="K152" s="10"/>
      <c r="L152" s="26"/>
      <c r="M152" s="26"/>
      <c r="N152" s="26"/>
      <c r="O152" s="26"/>
      <c r="P152" s="26"/>
      <c r="Q152" s="26"/>
      <c r="R152" s="26"/>
      <c r="S152" s="29"/>
      <c r="T152" s="26"/>
      <c r="U152" s="10"/>
      <c r="V152" s="27"/>
      <c r="W152" s="26"/>
      <c r="X152" s="26"/>
      <c r="Y152" s="26"/>
      <c r="Z152" s="10"/>
      <c r="AA152" s="28"/>
    </row>
    <row r="153" spans="2:27" ht="30" customHeight="1" thickBot="1" x14ac:dyDescent="0.25">
      <c r="B153" s="18">
        <v>143</v>
      </c>
      <c r="C153" s="25"/>
      <c r="D153" s="26"/>
      <c r="E153" s="26"/>
      <c r="F153" s="26"/>
      <c r="G153" s="26"/>
      <c r="H153" s="26"/>
      <c r="I153" s="26"/>
      <c r="J153" s="26"/>
      <c r="K153" s="10"/>
      <c r="L153" s="26"/>
      <c r="M153" s="26"/>
      <c r="N153" s="26"/>
      <c r="O153" s="26"/>
      <c r="P153" s="26"/>
      <c r="Q153" s="26"/>
      <c r="R153" s="26"/>
      <c r="S153" s="29"/>
      <c r="T153" s="26"/>
      <c r="U153" s="10"/>
      <c r="V153" s="27"/>
      <c r="W153" s="26"/>
      <c r="X153" s="26"/>
      <c r="Y153" s="26"/>
      <c r="Z153" s="10"/>
      <c r="AA153" s="28"/>
    </row>
    <row r="154" spans="2:27" ht="30" customHeight="1" thickBot="1" x14ac:dyDescent="0.25">
      <c r="B154" s="18">
        <v>144</v>
      </c>
      <c r="C154" s="25"/>
      <c r="D154" s="26"/>
      <c r="E154" s="26"/>
      <c r="F154" s="26"/>
      <c r="G154" s="26"/>
      <c r="H154" s="26"/>
      <c r="I154" s="26"/>
      <c r="J154" s="26"/>
      <c r="K154" s="10"/>
      <c r="L154" s="26"/>
      <c r="M154" s="26"/>
      <c r="N154" s="26"/>
      <c r="O154" s="26"/>
      <c r="P154" s="26"/>
      <c r="Q154" s="26"/>
      <c r="R154" s="26"/>
      <c r="S154" s="29"/>
      <c r="T154" s="26"/>
      <c r="U154" s="10"/>
      <c r="V154" s="27"/>
      <c r="W154" s="26"/>
      <c r="X154" s="26"/>
      <c r="Y154" s="26"/>
      <c r="Z154" s="10"/>
      <c r="AA154" s="28"/>
    </row>
    <row r="155" spans="2:27" ht="30" customHeight="1" thickBot="1" x14ac:dyDescent="0.25">
      <c r="B155" s="18">
        <v>145</v>
      </c>
      <c r="C155" s="25"/>
      <c r="D155" s="26"/>
      <c r="E155" s="26"/>
      <c r="F155" s="26"/>
      <c r="G155" s="26"/>
      <c r="H155" s="26"/>
      <c r="I155" s="26"/>
      <c r="J155" s="26"/>
      <c r="K155" s="10"/>
      <c r="L155" s="26"/>
      <c r="M155" s="26"/>
      <c r="N155" s="26"/>
      <c r="O155" s="26"/>
      <c r="P155" s="26"/>
      <c r="Q155" s="26"/>
      <c r="R155" s="26"/>
      <c r="S155" s="29"/>
      <c r="T155" s="26"/>
      <c r="U155" s="10"/>
      <c r="V155" s="27"/>
      <c r="W155" s="26"/>
      <c r="X155" s="26"/>
      <c r="Y155" s="26"/>
      <c r="Z155" s="10"/>
      <c r="AA155" s="28"/>
    </row>
    <row r="156" spans="2:27" ht="30" customHeight="1" thickBot="1" x14ac:dyDescent="0.25">
      <c r="B156" s="18">
        <v>146</v>
      </c>
      <c r="C156" s="25"/>
      <c r="D156" s="26"/>
      <c r="E156" s="26"/>
      <c r="F156" s="26"/>
      <c r="G156" s="26"/>
      <c r="H156" s="26"/>
      <c r="I156" s="26"/>
      <c r="J156" s="26"/>
      <c r="K156" s="10"/>
      <c r="L156" s="26"/>
      <c r="M156" s="26"/>
      <c r="N156" s="26"/>
      <c r="O156" s="26"/>
      <c r="P156" s="26"/>
      <c r="Q156" s="26"/>
      <c r="R156" s="26"/>
      <c r="S156" s="29"/>
      <c r="T156" s="26"/>
      <c r="U156" s="10"/>
      <c r="V156" s="27"/>
      <c r="W156" s="26"/>
      <c r="X156" s="26"/>
      <c r="Y156" s="26"/>
      <c r="Z156" s="10"/>
      <c r="AA156" s="28"/>
    </row>
    <row r="157" spans="2:27" ht="30" customHeight="1" thickBot="1" x14ac:dyDescent="0.25">
      <c r="B157" s="18">
        <v>147</v>
      </c>
      <c r="C157" s="25"/>
      <c r="D157" s="26"/>
      <c r="E157" s="26"/>
      <c r="F157" s="26"/>
      <c r="G157" s="26"/>
      <c r="H157" s="26"/>
      <c r="I157" s="26"/>
      <c r="J157" s="26"/>
      <c r="K157" s="10"/>
      <c r="L157" s="26"/>
      <c r="M157" s="26"/>
      <c r="N157" s="26"/>
      <c r="O157" s="26"/>
      <c r="P157" s="26"/>
      <c r="Q157" s="26"/>
      <c r="R157" s="26"/>
      <c r="S157" s="29"/>
      <c r="T157" s="26"/>
      <c r="U157" s="10"/>
      <c r="V157" s="27"/>
      <c r="W157" s="26"/>
      <c r="X157" s="26"/>
      <c r="Y157" s="26"/>
      <c r="Z157" s="10"/>
      <c r="AA157" s="28"/>
    </row>
    <row r="158" spans="2:27" ht="30" customHeight="1" thickBot="1" x14ac:dyDescent="0.25">
      <c r="B158" s="18">
        <v>148</v>
      </c>
      <c r="C158" s="25"/>
      <c r="D158" s="26"/>
      <c r="E158" s="26"/>
      <c r="F158" s="26"/>
      <c r="G158" s="26"/>
      <c r="H158" s="26"/>
      <c r="I158" s="26"/>
      <c r="J158" s="26"/>
      <c r="K158" s="10"/>
      <c r="L158" s="26"/>
      <c r="M158" s="26"/>
      <c r="N158" s="26"/>
      <c r="O158" s="26"/>
      <c r="P158" s="26"/>
      <c r="Q158" s="26"/>
      <c r="R158" s="26"/>
      <c r="S158" s="29"/>
      <c r="T158" s="26"/>
      <c r="U158" s="10"/>
      <c r="V158" s="27"/>
      <c r="W158" s="26"/>
      <c r="X158" s="26"/>
      <c r="Y158" s="26"/>
      <c r="Z158" s="10"/>
      <c r="AA158" s="28"/>
    </row>
    <row r="159" spans="2:27" ht="30" customHeight="1" thickBot="1" x14ac:dyDescent="0.25">
      <c r="B159" s="18">
        <v>149</v>
      </c>
      <c r="C159" s="25"/>
      <c r="D159" s="26"/>
      <c r="E159" s="26"/>
      <c r="F159" s="26"/>
      <c r="G159" s="26"/>
      <c r="H159" s="26"/>
      <c r="I159" s="26"/>
      <c r="J159" s="26"/>
      <c r="K159" s="10"/>
      <c r="L159" s="26"/>
      <c r="M159" s="26"/>
      <c r="N159" s="26"/>
      <c r="O159" s="26"/>
      <c r="P159" s="26"/>
      <c r="Q159" s="26"/>
      <c r="R159" s="26"/>
      <c r="S159" s="29"/>
      <c r="T159" s="26"/>
      <c r="U159" s="10"/>
      <c r="V159" s="27"/>
      <c r="W159" s="26"/>
      <c r="X159" s="26"/>
      <c r="Y159" s="26"/>
      <c r="Z159" s="10"/>
      <c r="AA159" s="28"/>
    </row>
    <row r="160" spans="2:27" ht="30" customHeight="1" thickBot="1" x14ac:dyDescent="0.25">
      <c r="B160" s="18">
        <v>150</v>
      </c>
      <c r="C160" s="25"/>
      <c r="D160" s="26"/>
      <c r="E160" s="26"/>
      <c r="F160" s="26"/>
      <c r="G160" s="26"/>
      <c r="H160" s="26"/>
      <c r="I160" s="26"/>
      <c r="J160" s="26"/>
      <c r="K160" s="10"/>
      <c r="L160" s="26"/>
      <c r="M160" s="26"/>
      <c r="N160" s="26"/>
      <c r="O160" s="26"/>
      <c r="P160" s="26"/>
      <c r="Q160" s="26"/>
      <c r="R160" s="26"/>
      <c r="S160" s="29"/>
      <c r="T160" s="26"/>
      <c r="U160" s="10"/>
      <c r="V160" s="27"/>
      <c r="W160" s="26"/>
      <c r="X160" s="26"/>
      <c r="Y160" s="26"/>
      <c r="Z160" s="10"/>
      <c r="AA160" s="28"/>
    </row>
  </sheetData>
  <mergeCells count="1">
    <mergeCell ref="B6:C6"/>
  </mergeCells>
  <conditionalFormatting sqref="D11:D160">
    <cfRule type="expression" dxfId="435" priority="1">
      <formula>AND($D11="", SUMPRODUCT(--($C11:$AA11&lt;&gt;""))&lt;&gt;0)</formula>
    </cfRule>
  </conditionalFormatting>
  <conditionalFormatting sqref="H11:H160">
    <cfRule type="expression" dxfId="434" priority="2">
      <formula>AND($H11="", SUMPRODUCT(--($C11:$AA11&lt;&gt;""))&lt;&gt;0)</formula>
    </cfRule>
  </conditionalFormatting>
  <conditionalFormatting sqref="J11:K160">
    <cfRule type="expression" dxfId="433" priority="3">
      <formula>AND($J11="", SUMPRODUCT(--($C11:$AA11&lt;&gt;""))&lt;&gt;0)</formula>
    </cfRule>
  </conditionalFormatting>
  <conditionalFormatting sqref="N11:N160">
    <cfRule type="expression" dxfId="432" priority="5">
      <formula>AND($N11="", SUMPRODUCT(--($C11:$AA11&lt;&gt;""))&lt;&gt;0)</formula>
    </cfRule>
  </conditionalFormatting>
  <conditionalFormatting sqref="R11:R160">
    <cfRule type="expression" dxfId="431" priority="6">
      <formula>AND($R11="", SUMPRODUCT(--($C11:$AA11&lt;&gt;""))&lt;&gt;0)</formula>
    </cfRule>
  </conditionalFormatting>
  <conditionalFormatting sqref="U11:U160">
    <cfRule type="expression" dxfId="430" priority="7">
      <formula>AND($U11="", SUMPRODUCT(--($C11:$AA11&lt;&gt;""))&lt;&gt;0)</formula>
    </cfRule>
  </conditionalFormatting>
  <conditionalFormatting sqref="V11:V160">
    <cfRule type="expression" dxfId="429" priority="114">
      <formula>AND($V11="", SUMPRODUCT(--($C11:$AA11&lt;&gt;""))&lt;&gt;0)</formula>
    </cfRule>
  </conditionalFormatting>
  <conditionalFormatting sqref="W11:W160">
    <cfRule type="expression" dxfId="428" priority="116">
      <formula>AND($W11="", SUMPRODUCT(--($C11:$AA11&lt;&gt;""))&lt;&gt;0)</formula>
    </cfRule>
  </conditionalFormatting>
  <conditionalFormatting sqref="Z11:Z160">
    <cfRule type="expression" dxfId="427" priority="122">
      <formula>AND($Z11="", SUMPRODUCT(--($C11:$AA11&lt;&gt;""))&lt;&gt;0)</formula>
    </cfRule>
  </conditionalFormatting>
  <dataValidations count="11">
    <dataValidation type="whole" allowBlank="1" showInputMessage="1" showErrorMessage="1" error="Nem megfelelő érték!" prompt="fok" sqref="T11:T160" xr:uid="{00000000-0002-0000-0700-000000000000}">
      <formula1>0</formula1>
      <formula2>90</formula2>
    </dataValidation>
    <dataValidation type="whole" allowBlank="1" showInputMessage="1" showErrorMessage="1" error="Nem megfelelő mennyiség!" prompt="Kérjük adja meg a rendelni kívánt mennyiséget!" sqref="Z11:Z160" xr:uid="{00000000-0002-0000-0700-000001000000}">
      <formula1>1</formula1>
      <formula2>1000</formula2>
    </dataValidation>
    <dataValidation type="whole" allowBlank="1" showInputMessage="1" showErrorMessage="1" error="Nem megfelelő érték!" prompt="mm" sqref="D11:Q160 S11:S160" xr:uid="{00000000-0002-0000-0700-000002000000}">
      <formula1>1</formula1>
      <formula2>1000000</formula2>
    </dataValidation>
    <dataValidation type="list" allowBlank="1" showInputMessage="1" showErrorMessage="1" error="Kérem válaszzon a listából!" sqref="Z11:Z160" xr:uid="{00000000-0002-0000-0700-000003000000}">
      <formula1>"20,30,40"</formula1>
    </dataValidation>
    <dataValidation type="whole" allowBlank="1" showInputMessage="1" showErrorMessage="1" error="Nem megfelelő érték!" promptTitle="Figyelem!" prompt="Ha nem ad meg értéket, akkor _x000a_X = 100 mm!" sqref="R11:R160" xr:uid="{00000000-0002-0000-0700-000004000000}">
      <formula1>1</formula1>
      <formula2>1000000</formula2>
    </dataValidation>
    <dataValidation allowBlank="1" showInputMessage="1" showErrorMessage="1" prompt="Kérjük válasszon légtömörség értéket a lenyíló listából!" sqref="U10" xr:uid="{00000000-0002-0000-0700-000005000000}"/>
    <dataValidation type="list" allowBlank="1" showErrorMessage="1" error="Nem megfelelo érték!" prompt="Kérjük válasszon légtömörség értéket a lenyíló listából!" sqref="U11:U160" xr:uid="{00000000-0002-0000-0700-000006000000}">
      <formula1>Légtömörség</formula1>
    </dataValidation>
    <dataValidation allowBlank="1" showInputMessage="1" showErrorMessage="1" prompt="Kérjük válasszon lemezvastagság értéket a lenyíló listából!" sqref="V10" xr:uid="{00000000-0002-0000-0700-000007000000}"/>
    <dataValidation type="list" allowBlank="1" showErrorMessage="1" error="Kérjük  a lenyíló listából válasszon lemezvastagság értéket!" prompt="Kérjük válasszon lemezvastagság értéket a lenyíló listából!" sqref="V11:V160" xr:uid="{00000000-0002-0000-0700-000008000000}">
      <formula1>Lemezvastagság</formula1>
    </dataValidation>
    <dataValidation allowBlank="1" showInputMessage="1" showErrorMessage="1" prompt="Kérjük válasszon keretméretet a lenyíló listából!" sqref="W10" xr:uid="{00000000-0002-0000-0700-000009000000}"/>
    <dataValidation type="list" allowBlank="1" showErrorMessage="1" error="Kérjük a lenyíló listából válasszon keretméretet!" prompt="Kérjük válasszon keretméretet a lenyíló listából!" sqref="W11:Y160" xr:uid="{00000000-0002-0000-0700-00000A000000}">
      <formula1>Keret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B160"/>
  <sheetViews>
    <sheetView workbookViewId="0">
      <selection activeCell="C3" sqref="C3"/>
    </sheetView>
  </sheetViews>
  <sheetFormatPr baseColWidth="10" defaultColWidth="0" defaultRowHeight="16" zeroHeight="1" x14ac:dyDescent="0.2"/>
  <cols>
    <col min="1" max="2" width="5.5" style="1" customWidth="1"/>
    <col min="3" max="3" width="40.5" style="1" customWidth="1"/>
    <col min="4" max="4" width="10.5" style="1" customWidth="1"/>
    <col min="5" max="7" width="10.5" style="1" hidden="1" customWidth="1"/>
    <col min="8" max="8" width="10.5" style="1" customWidth="1"/>
    <col min="9" max="9" width="10.5" style="1" hidden="1" customWidth="1"/>
    <col min="10" max="10" width="10.5" style="1" customWidth="1"/>
    <col min="11" max="11" width="10.5" style="1" hidden="1" customWidth="1"/>
    <col min="12" max="14" width="10.5" style="1" customWidth="1"/>
    <col min="15" max="17" width="10.5" style="1" hidden="1" customWidth="1"/>
    <col min="18" max="18" width="10.5" style="1" customWidth="1"/>
    <col min="19" max="20" width="10.5" style="1" hidden="1" customWidth="1"/>
    <col min="21" max="22" width="10.5" style="1" customWidth="1"/>
    <col min="23" max="23" width="7.5" style="1" customWidth="1"/>
    <col min="24" max="25" width="10.5" style="1" hidden="1" customWidth="1"/>
    <col min="26" max="26" width="7.5" style="1" customWidth="1"/>
    <col min="27" max="27" width="40.5" style="1" customWidth="1"/>
    <col min="28" max="28" width="9" style="1" customWidth="1"/>
    <col min="29" max="16384" width="9" style="1" hidden="1"/>
  </cols>
  <sheetData>
    <row r="1" spans="2:27" ht="55.75" customHeight="1" x14ac:dyDescent="0.25">
      <c r="H1" s="8" t="s">
        <v>22</v>
      </c>
    </row>
    <row r="2" spans="2:27" ht="42.75" customHeight="1" x14ac:dyDescent="0.3">
      <c r="C2" s="15"/>
      <c r="H2" s="8" t="s">
        <v>40</v>
      </c>
    </row>
    <row r="3" spans="2:27" ht="30" customHeight="1" x14ac:dyDescent="0.3">
      <c r="C3" s="15"/>
    </row>
    <row r="4" spans="2:27" ht="30" customHeight="1" x14ac:dyDescent="0.2"/>
    <row r="5" spans="2:27" ht="30" customHeight="1" x14ac:dyDescent="0.2"/>
    <row r="6" spans="2:27" x14ac:dyDescent="0.2">
      <c r="B6" s="79" t="s">
        <v>41</v>
      </c>
      <c r="C6" s="79"/>
    </row>
    <row r="7" spans="2:27" x14ac:dyDescent="0.2">
      <c r="B7" s="20"/>
      <c r="C7" s="21" t="s">
        <v>44</v>
      </c>
    </row>
    <row r="8" spans="2:27" x14ac:dyDescent="0.2">
      <c r="B8" s="19"/>
      <c r="C8" s="21" t="s">
        <v>48</v>
      </c>
    </row>
    <row r="9" spans="2:27" x14ac:dyDescent="0.2"/>
    <row r="10" spans="2:27" ht="30" customHeight="1" x14ac:dyDescent="0.2">
      <c r="C10" s="12" t="s">
        <v>38</v>
      </c>
      <c r="D10" s="13" t="s">
        <v>1</v>
      </c>
      <c r="E10" s="13" t="s">
        <v>9</v>
      </c>
      <c r="F10" s="13" t="s">
        <v>10</v>
      </c>
      <c r="G10" s="13" t="s">
        <v>13</v>
      </c>
      <c r="H10" s="13" t="s">
        <v>2</v>
      </c>
      <c r="I10" s="13" t="s">
        <v>16</v>
      </c>
      <c r="J10" s="13" t="s">
        <v>43</v>
      </c>
      <c r="K10" s="13" t="s">
        <v>45</v>
      </c>
      <c r="L10" s="13" t="s">
        <v>18</v>
      </c>
      <c r="M10" s="13" t="s">
        <v>19</v>
      </c>
      <c r="N10" s="13" t="s">
        <v>3</v>
      </c>
      <c r="O10" s="13" t="s">
        <v>11</v>
      </c>
      <c r="P10" s="13" t="s">
        <v>12</v>
      </c>
      <c r="Q10" s="13" t="s">
        <v>14</v>
      </c>
      <c r="R10" s="13" t="s">
        <v>20</v>
      </c>
      <c r="S10" s="13" t="s">
        <v>42</v>
      </c>
      <c r="T10" s="13" t="s">
        <v>21</v>
      </c>
      <c r="U10" s="23" t="s">
        <v>49</v>
      </c>
      <c r="V10" s="14" t="s">
        <v>7</v>
      </c>
      <c r="W10" s="13" t="s">
        <v>4</v>
      </c>
      <c r="X10" s="13" t="s">
        <v>5</v>
      </c>
      <c r="Y10" s="13" t="s">
        <v>15</v>
      </c>
      <c r="Z10" s="13" t="s">
        <v>0</v>
      </c>
      <c r="AA10" s="13" t="s">
        <v>6</v>
      </c>
    </row>
    <row r="11" spans="2:27" ht="30" customHeight="1" thickBot="1" x14ac:dyDescent="0.25">
      <c r="B11" s="18">
        <v>1</v>
      </c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0"/>
      <c r="X11" s="10"/>
      <c r="Y11" s="10"/>
      <c r="Z11" s="10"/>
      <c r="AA11" s="9"/>
    </row>
    <row r="12" spans="2:27" ht="30" customHeight="1" thickBot="1" x14ac:dyDescent="0.25">
      <c r="B12" s="18">
        <v>2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0"/>
      <c r="X12" s="10"/>
      <c r="Y12" s="10"/>
      <c r="Z12" s="10"/>
      <c r="AA12" s="9"/>
    </row>
    <row r="13" spans="2:27" ht="30" customHeight="1" thickBot="1" x14ac:dyDescent="0.25">
      <c r="B13" s="18">
        <v>3</v>
      </c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/>
      <c r="X13" s="10"/>
      <c r="Y13" s="10"/>
      <c r="Z13" s="10"/>
      <c r="AA13" s="9"/>
    </row>
    <row r="14" spans="2:27" ht="30" customHeight="1" thickBot="1" x14ac:dyDescent="0.25">
      <c r="B14" s="18">
        <v>4</v>
      </c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0"/>
      <c r="X14" s="10"/>
      <c r="Y14" s="10"/>
      <c r="Z14" s="10"/>
      <c r="AA14" s="9"/>
    </row>
    <row r="15" spans="2:27" ht="30" customHeight="1" thickBot="1" x14ac:dyDescent="0.25">
      <c r="B15" s="18">
        <v>5</v>
      </c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0"/>
      <c r="X15" s="10"/>
      <c r="Y15" s="10"/>
      <c r="Z15" s="10"/>
      <c r="AA15" s="9"/>
    </row>
    <row r="16" spans="2:27" ht="30" customHeight="1" thickBot="1" x14ac:dyDescent="0.25">
      <c r="B16" s="18">
        <v>6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0"/>
      <c r="X16" s="10"/>
      <c r="Y16" s="10"/>
      <c r="Z16" s="10"/>
      <c r="AA16" s="9"/>
    </row>
    <row r="17" spans="2:27" ht="30" customHeight="1" thickBot="1" x14ac:dyDescent="0.25">
      <c r="B17" s="18">
        <v>7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0"/>
      <c r="X17" s="10"/>
      <c r="Y17" s="10"/>
      <c r="Z17" s="10"/>
      <c r="AA17" s="9"/>
    </row>
    <row r="18" spans="2:27" ht="30" customHeight="1" thickBot="1" x14ac:dyDescent="0.25">
      <c r="B18" s="18">
        <v>8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0"/>
      <c r="X18" s="10"/>
      <c r="Y18" s="10"/>
      <c r="Z18" s="10"/>
      <c r="AA18" s="9"/>
    </row>
    <row r="19" spans="2:27" ht="30" customHeight="1" thickBot="1" x14ac:dyDescent="0.25">
      <c r="B19" s="18">
        <v>9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0"/>
      <c r="X19" s="10"/>
      <c r="Y19" s="10"/>
      <c r="Z19" s="10"/>
      <c r="AA19" s="9"/>
    </row>
    <row r="20" spans="2:27" ht="30" customHeight="1" thickBot="1" x14ac:dyDescent="0.25">
      <c r="B20" s="18">
        <v>10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0"/>
      <c r="X20" s="10"/>
      <c r="Y20" s="10"/>
      <c r="Z20" s="10"/>
      <c r="AA20" s="9"/>
    </row>
    <row r="21" spans="2:27" ht="30" customHeight="1" thickBot="1" x14ac:dyDescent="0.25">
      <c r="B21" s="18">
        <v>11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0"/>
      <c r="X21" s="10"/>
      <c r="Y21" s="10"/>
      <c r="Z21" s="10"/>
      <c r="AA21" s="9"/>
    </row>
    <row r="22" spans="2:27" ht="30" customHeight="1" thickBot="1" x14ac:dyDescent="0.25">
      <c r="B22" s="18">
        <v>12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0"/>
      <c r="X22" s="10"/>
      <c r="Y22" s="10"/>
      <c r="Z22" s="10"/>
      <c r="AA22" s="9"/>
    </row>
    <row r="23" spans="2:27" ht="30" customHeight="1" thickBot="1" x14ac:dyDescent="0.25">
      <c r="B23" s="18">
        <v>13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0"/>
      <c r="X23" s="10"/>
      <c r="Y23" s="10"/>
      <c r="Z23" s="10"/>
      <c r="AA23" s="9"/>
    </row>
    <row r="24" spans="2:27" ht="30" customHeight="1" thickBot="1" x14ac:dyDescent="0.25">
      <c r="B24" s="18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0"/>
      <c r="X24" s="10"/>
      <c r="Y24" s="10"/>
      <c r="Z24" s="10"/>
      <c r="AA24" s="9"/>
    </row>
    <row r="25" spans="2:27" ht="30" customHeight="1" thickBot="1" x14ac:dyDescent="0.25">
      <c r="B25" s="18">
        <v>15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0"/>
      <c r="X25" s="10"/>
      <c r="Y25" s="10"/>
      <c r="Z25" s="10"/>
      <c r="AA25" s="9"/>
    </row>
    <row r="26" spans="2:27" ht="30" customHeight="1" thickBot="1" x14ac:dyDescent="0.25">
      <c r="B26" s="18">
        <v>16</v>
      </c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0"/>
      <c r="X26" s="10"/>
      <c r="Y26" s="10"/>
      <c r="Z26" s="10"/>
      <c r="AA26" s="9"/>
    </row>
    <row r="27" spans="2:27" ht="30" customHeight="1" thickBot="1" x14ac:dyDescent="0.25">
      <c r="B27" s="18">
        <v>17</v>
      </c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0"/>
      <c r="X27" s="10"/>
      <c r="Y27" s="10"/>
      <c r="Z27" s="10"/>
      <c r="AA27" s="9"/>
    </row>
    <row r="28" spans="2:27" ht="30" customHeight="1" thickBot="1" x14ac:dyDescent="0.25">
      <c r="B28" s="18">
        <v>18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0"/>
      <c r="X28" s="10"/>
      <c r="Y28" s="10"/>
      <c r="Z28" s="10"/>
      <c r="AA28" s="9"/>
    </row>
    <row r="29" spans="2:27" ht="30" customHeight="1" thickBot="1" x14ac:dyDescent="0.25">
      <c r="B29" s="18">
        <v>19</v>
      </c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0"/>
      <c r="X29" s="10"/>
      <c r="Y29" s="10"/>
      <c r="Z29" s="10"/>
      <c r="AA29" s="9"/>
    </row>
    <row r="30" spans="2:27" ht="30" customHeight="1" thickBot="1" x14ac:dyDescent="0.25">
      <c r="B30" s="18">
        <v>20</v>
      </c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0"/>
      <c r="X30" s="10"/>
      <c r="Y30" s="10"/>
      <c r="Z30" s="10"/>
      <c r="AA30" s="9"/>
    </row>
    <row r="31" spans="2:27" ht="30" customHeight="1" thickBot="1" x14ac:dyDescent="0.25">
      <c r="B31" s="18">
        <v>21</v>
      </c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0"/>
      <c r="X31" s="10"/>
      <c r="Y31" s="10"/>
      <c r="Z31" s="10"/>
      <c r="AA31" s="9"/>
    </row>
    <row r="32" spans="2:27" ht="30" customHeight="1" thickBot="1" x14ac:dyDescent="0.25">
      <c r="B32" s="18">
        <v>22</v>
      </c>
      <c r="C32" s="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0"/>
      <c r="X32" s="10"/>
      <c r="Y32" s="10"/>
      <c r="Z32" s="10"/>
      <c r="AA32" s="9"/>
    </row>
    <row r="33" spans="2:27" ht="30" customHeight="1" thickBot="1" x14ac:dyDescent="0.25">
      <c r="B33" s="18">
        <v>23</v>
      </c>
      <c r="C33" s="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0"/>
      <c r="X33" s="10"/>
      <c r="Y33" s="10"/>
      <c r="Z33" s="10"/>
      <c r="AA33" s="9"/>
    </row>
    <row r="34" spans="2:27" ht="30" customHeight="1" thickBot="1" x14ac:dyDescent="0.25">
      <c r="B34" s="18">
        <v>24</v>
      </c>
      <c r="C34" s="9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0"/>
      <c r="X34" s="10"/>
      <c r="Y34" s="10"/>
      <c r="Z34" s="10"/>
      <c r="AA34" s="9"/>
    </row>
    <row r="35" spans="2:27" ht="30" customHeight="1" thickBot="1" x14ac:dyDescent="0.25">
      <c r="B35" s="18">
        <v>25</v>
      </c>
      <c r="C35" s="9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0"/>
      <c r="X35" s="10"/>
      <c r="Y35" s="10"/>
      <c r="Z35" s="10"/>
      <c r="AA35" s="9"/>
    </row>
    <row r="36" spans="2:27" ht="30" customHeight="1" thickBot="1" x14ac:dyDescent="0.25">
      <c r="B36" s="18">
        <v>26</v>
      </c>
      <c r="C36" s="9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0"/>
      <c r="X36" s="10"/>
      <c r="Y36" s="10"/>
      <c r="Z36" s="10"/>
      <c r="AA36" s="9"/>
    </row>
    <row r="37" spans="2:27" ht="30" customHeight="1" thickBot="1" x14ac:dyDescent="0.25">
      <c r="B37" s="18">
        <v>27</v>
      </c>
      <c r="C37" s="9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/>
      <c r="X37" s="10"/>
      <c r="Y37" s="10"/>
      <c r="Z37" s="10"/>
      <c r="AA37" s="9"/>
    </row>
    <row r="38" spans="2:27" ht="30" customHeight="1" thickBot="1" x14ac:dyDescent="0.25">
      <c r="B38" s="18">
        <v>28</v>
      </c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0"/>
      <c r="X38" s="10"/>
      <c r="Y38" s="10"/>
      <c r="Z38" s="10"/>
      <c r="AA38" s="9"/>
    </row>
    <row r="39" spans="2:27" ht="30" customHeight="1" thickBot="1" x14ac:dyDescent="0.25">
      <c r="B39" s="18">
        <v>29</v>
      </c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0"/>
      <c r="X39" s="10"/>
      <c r="Y39" s="10"/>
      <c r="Z39" s="10"/>
      <c r="AA39" s="9"/>
    </row>
    <row r="40" spans="2:27" ht="30" customHeight="1" thickBot="1" x14ac:dyDescent="0.25">
      <c r="B40" s="18">
        <v>30</v>
      </c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0"/>
      <c r="X40" s="10"/>
      <c r="Y40" s="10"/>
      <c r="Z40" s="10"/>
      <c r="AA40" s="9"/>
    </row>
    <row r="41" spans="2:27" ht="30" customHeight="1" thickBot="1" x14ac:dyDescent="0.25">
      <c r="B41" s="18">
        <v>31</v>
      </c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0"/>
      <c r="X41" s="10"/>
      <c r="Y41" s="10"/>
      <c r="Z41" s="10"/>
      <c r="AA41" s="9"/>
    </row>
    <row r="42" spans="2:27" ht="30" customHeight="1" thickBot="1" x14ac:dyDescent="0.25">
      <c r="B42" s="18">
        <v>32</v>
      </c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1"/>
      <c r="W42" s="10"/>
      <c r="X42" s="10"/>
      <c r="Y42" s="10"/>
      <c r="Z42" s="10"/>
      <c r="AA42" s="9"/>
    </row>
    <row r="43" spans="2:27" ht="30" customHeight="1" thickBot="1" x14ac:dyDescent="0.25">
      <c r="B43" s="18">
        <v>33</v>
      </c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0"/>
      <c r="X43" s="10"/>
      <c r="Y43" s="10"/>
      <c r="Z43" s="10"/>
      <c r="AA43" s="9"/>
    </row>
    <row r="44" spans="2:27" ht="30" customHeight="1" thickBot="1" x14ac:dyDescent="0.25">
      <c r="B44" s="18">
        <v>34</v>
      </c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1"/>
      <c r="W44" s="10"/>
      <c r="X44" s="10"/>
      <c r="Y44" s="10"/>
      <c r="Z44" s="10"/>
      <c r="AA44" s="9"/>
    </row>
    <row r="45" spans="2:27" ht="30" customHeight="1" thickBot="1" x14ac:dyDescent="0.25">
      <c r="B45" s="18">
        <v>35</v>
      </c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1"/>
      <c r="W45" s="10"/>
      <c r="X45" s="10"/>
      <c r="Y45" s="10"/>
      <c r="Z45" s="10"/>
      <c r="AA45" s="9"/>
    </row>
    <row r="46" spans="2:27" ht="30" customHeight="1" thickBot="1" x14ac:dyDescent="0.25">
      <c r="B46" s="18">
        <v>36</v>
      </c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1"/>
      <c r="W46" s="10"/>
      <c r="X46" s="10"/>
      <c r="Y46" s="10"/>
      <c r="Z46" s="10"/>
      <c r="AA46" s="9"/>
    </row>
    <row r="47" spans="2:27" ht="30" customHeight="1" thickBot="1" x14ac:dyDescent="0.25">
      <c r="B47" s="18">
        <v>37</v>
      </c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  <c r="W47" s="10"/>
      <c r="X47" s="10"/>
      <c r="Y47" s="10"/>
      <c r="Z47" s="10"/>
      <c r="AA47" s="9"/>
    </row>
    <row r="48" spans="2:27" ht="30" customHeight="1" thickBot="1" x14ac:dyDescent="0.25">
      <c r="B48" s="18">
        <v>38</v>
      </c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0"/>
      <c r="X48" s="10"/>
      <c r="Y48" s="10"/>
      <c r="Z48" s="10"/>
      <c r="AA48" s="9"/>
    </row>
    <row r="49" spans="2:27" ht="30" customHeight="1" thickBot="1" x14ac:dyDescent="0.25">
      <c r="B49" s="18">
        <v>39</v>
      </c>
      <c r="C49" s="9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1"/>
      <c r="W49" s="10"/>
      <c r="X49" s="10"/>
      <c r="Y49" s="10"/>
      <c r="Z49" s="10"/>
      <c r="AA49" s="9"/>
    </row>
    <row r="50" spans="2:27" ht="30" customHeight="1" thickBot="1" x14ac:dyDescent="0.25">
      <c r="B50" s="18">
        <v>40</v>
      </c>
      <c r="C50" s="9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1"/>
      <c r="W50" s="10"/>
      <c r="X50" s="10"/>
      <c r="Y50" s="10"/>
      <c r="Z50" s="10"/>
      <c r="AA50" s="9"/>
    </row>
    <row r="51" spans="2:27" ht="30" customHeight="1" thickBot="1" x14ac:dyDescent="0.25">
      <c r="B51" s="18">
        <v>41</v>
      </c>
      <c r="C51" s="9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  <c r="W51" s="10"/>
      <c r="X51" s="10"/>
      <c r="Y51" s="10"/>
      <c r="Z51" s="10"/>
      <c r="AA51" s="9"/>
    </row>
    <row r="52" spans="2:27" ht="30" customHeight="1" thickBot="1" x14ac:dyDescent="0.25">
      <c r="B52" s="18">
        <v>42</v>
      </c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1"/>
      <c r="W52" s="10"/>
      <c r="X52" s="10"/>
      <c r="Y52" s="10"/>
      <c r="Z52" s="10"/>
      <c r="AA52" s="9"/>
    </row>
    <row r="53" spans="2:27" ht="30" customHeight="1" thickBot="1" x14ac:dyDescent="0.25">
      <c r="B53" s="18">
        <v>43</v>
      </c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0"/>
      <c r="X53" s="10"/>
      <c r="Y53" s="10"/>
      <c r="Z53" s="10"/>
      <c r="AA53" s="9"/>
    </row>
    <row r="54" spans="2:27" ht="30" customHeight="1" thickBot="1" x14ac:dyDescent="0.25">
      <c r="B54" s="18">
        <v>44</v>
      </c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1"/>
      <c r="W54" s="10"/>
      <c r="X54" s="10"/>
      <c r="Y54" s="10"/>
      <c r="Z54" s="10"/>
      <c r="AA54" s="9"/>
    </row>
    <row r="55" spans="2:27" ht="30" customHeight="1" thickBot="1" x14ac:dyDescent="0.25">
      <c r="B55" s="18">
        <v>45</v>
      </c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1"/>
      <c r="W55" s="10"/>
      <c r="X55" s="10"/>
      <c r="Y55" s="10"/>
      <c r="Z55" s="10"/>
      <c r="AA55" s="9"/>
    </row>
    <row r="56" spans="2:27" ht="30" customHeight="1" thickBot="1" x14ac:dyDescent="0.25">
      <c r="B56" s="18">
        <v>46</v>
      </c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1"/>
      <c r="W56" s="10"/>
      <c r="X56" s="10"/>
      <c r="Y56" s="10"/>
      <c r="Z56" s="10"/>
      <c r="AA56" s="9"/>
    </row>
    <row r="57" spans="2:27" ht="30" customHeight="1" thickBot="1" x14ac:dyDescent="0.25">
      <c r="B57" s="18">
        <v>47</v>
      </c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1"/>
      <c r="W57" s="10"/>
      <c r="X57" s="10"/>
      <c r="Y57" s="10"/>
      <c r="Z57" s="10"/>
      <c r="AA57" s="9"/>
    </row>
    <row r="58" spans="2:27" ht="30" customHeight="1" thickBot="1" x14ac:dyDescent="0.25">
      <c r="B58" s="18">
        <v>48</v>
      </c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0"/>
      <c r="X58" s="10"/>
      <c r="Y58" s="10"/>
      <c r="Z58" s="10"/>
      <c r="AA58" s="9"/>
    </row>
    <row r="59" spans="2:27" ht="30" customHeight="1" thickBot="1" x14ac:dyDescent="0.25">
      <c r="B59" s="18">
        <v>49</v>
      </c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1"/>
      <c r="W59" s="10"/>
      <c r="X59" s="10"/>
      <c r="Y59" s="10"/>
      <c r="Z59" s="10"/>
      <c r="AA59" s="9"/>
    </row>
    <row r="60" spans="2:27" ht="30" customHeight="1" thickBot="1" x14ac:dyDescent="0.25">
      <c r="B60" s="18">
        <v>50</v>
      </c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1"/>
      <c r="W60" s="10"/>
      <c r="X60" s="10"/>
      <c r="Y60" s="10"/>
      <c r="Z60" s="10"/>
      <c r="AA60" s="9"/>
    </row>
    <row r="61" spans="2:27" ht="30" customHeight="1" thickBot="1" x14ac:dyDescent="0.25">
      <c r="B61" s="18">
        <v>51</v>
      </c>
      <c r="C61" s="25"/>
      <c r="D61" s="26"/>
      <c r="E61" s="26"/>
      <c r="F61" s="26"/>
      <c r="G61" s="26"/>
      <c r="H61" s="26"/>
      <c r="I61" s="26"/>
      <c r="J61" s="26"/>
      <c r="K61" s="10"/>
      <c r="L61" s="26"/>
      <c r="M61" s="26"/>
      <c r="N61" s="26"/>
      <c r="O61" s="26"/>
      <c r="P61" s="26"/>
      <c r="Q61" s="26"/>
      <c r="R61" s="26"/>
      <c r="S61" s="26"/>
      <c r="T61" s="26"/>
      <c r="U61" s="10"/>
      <c r="V61" s="27"/>
      <c r="W61" s="26"/>
      <c r="X61" s="26"/>
      <c r="Y61" s="26"/>
      <c r="Z61" s="10"/>
      <c r="AA61" s="28"/>
    </row>
    <row r="62" spans="2:27" ht="30" customHeight="1" thickBot="1" x14ac:dyDescent="0.25">
      <c r="B62" s="18">
        <v>52</v>
      </c>
      <c r="C62" s="25"/>
      <c r="D62" s="26"/>
      <c r="E62" s="26"/>
      <c r="F62" s="26"/>
      <c r="G62" s="26"/>
      <c r="H62" s="26"/>
      <c r="I62" s="26"/>
      <c r="J62" s="26"/>
      <c r="K62" s="10"/>
      <c r="L62" s="26"/>
      <c r="M62" s="26"/>
      <c r="N62" s="26"/>
      <c r="O62" s="26"/>
      <c r="P62" s="26"/>
      <c r="Q62" s="26"/>
      <c r="R62" s="26"/>
      <c r="S62" s="26"/>
      <c r="T62" s="26"/>
      <c r="U62" s="10"/>
      <c r="V62" s="27"/>
      <c r="W62" s="26"/>
      <c r="X62" s="26"/>
      <c r="Y62" s="26"/>
      <c r="Z62" s="10"/>
      <c r="AA62" s="28"/>
    </row>
    <row r="63" spans="2:27" ht="30" customHeight="1" thickBot="1" x14ac:dyDescent="0.25">
      <c r="B63" s="18">
        <v>53</v>
      </c>
      <c r="C63" s="25"/>
      <c r="D63" s="26"/>
      <c r="E63" s="26"/>
      <c r="F63" s="26"/>
      <c r="G63" s="26"/>
      <c r="H63" s="26"/>
      <c r="I63" s="26"/>
      <c r="J63" s="26"/>
      <c r="K63" s="10"/>
      <c r="L63" s="26"/>
      <c r="M63" s="26"/>
      <c r="N63" s="26"/>
      <c r="O63" s="26"/>
      <c r="P63" s="26"/>
      <c r="Q63" s="26"/>
      <c r="R63" s="26"/>
      <c r="S63" s="26"/>
      <c r="T63" s="26"/>
      <c r="U63" s="10"/>
      <c r="V63" s="27"/>
      <c r="W63" s="26"/>
      <c r="X63" s="26"/>
      <c r="Y63" s="26"/>
      <c r="Z63" s="10"/>
      <c r="AA63" s="28"/>
    </row>
    <row r="64" spans="2:27" ht="30" customHeight="1" thickBot="1" x14ac:dyDescent="0.25">
      <c r="B64" s="18">
        <v>54</v>
      </c>
      <c r="C64" s="25"/>
      <c r="D64" s="26"/>
      <c r="E64" s="26"/>
      <c r="F64" s="26"/>
      <c r="G64" s="26"/>
      <c r="H64" s="26"/>
      <c r="I64" s="26"/>
      <c r="J64" s="26"/>
      <c r="K64" s="10"/>
      <c r="L64" s="26"/>
      <c r="M64" s="26"/>
      <c r="N64" s="26"/>
      <c r="O64" s="26"/>
      <c r="P64" s="26"/>
      <c r="Q64" s="26"/>
      <c r="R64" s="26"/>
      <c r="S64" s="26"/>
      <c r="T64" s="26"/>
      <c r="U64" s="10"/>
      <c r="V64" s="27"/>
      <c r="W64" s="26"/>
      <c r="X64" s="26"/>
      <c r="Y64" s="26"/>
      <c r="Z64" s="10"/>
      <c r="AA64" s="28"/>
    </row>
    <row r="65" spans="2:27" ht="30" customHeight="1" thickBot="1" x14ac:dyDescent="0.25">
      <c r="B65" s="18">
        <v>55</v>
      </c>
      <c r="C65" s="25"/>
      <c r="D65" s="26"/>
      <c r="E65" s="26"/>
      <c r="F65" s="26"/>
      <c r="G65" s="26"/>
      <c r="H65" s="26"/>
      <c r="I65" s="26"/>
      <c r="J65" s="26"/>
      <c r="K65" s="10"/>
      <c r="L65" s="26"/>
      <c r="M65" s="26"/>
      <c r="N65" s="26"/>
      <c r="O65" s="26"/>
      <c r="P65" s="26"/>
      <c r="Q65" s="26"/>
      <c r="R65" s="26"/>
      <c r="S65" s="26"/>
      <c r="T65" s="26"/>
      <c r="U65" s="10"/>
      <c r="V65" s="27"/>
      <c r="W65" s="26"/>
      <c r="X65" s="26"/>
      <c r="Y65" s="26"/>
      <c r="Z65" s="10"/>
      <c r="AA65" s="28"/>
    </row>
    <row r="66" spans="2:27" ht="30" customHeight="1" thickBot="1" x14ac:dyDescent="0.25">
      <c r="B66" s="18">
        <v>56</v>
      </c>
      <c r="C66" s="25"/>
      <c r="D66" s="26"/>
      <c r="E66" s="26"/>
      <c r="F66" s="26"/>
      <c r="G66" s="26"/>
      <c r="H66" s="26"/>
      <c r="I66" s="26"/>
      <c r="J66" s="26"/>
      <c r="K66" s="10"/>
      <c r="L66" s="26"/>
      <c r="M66" s="26"/>
      <c r="N66" s="26"/>
      <c r="O66" s="26"/>
      <c r="P66" s="26"/>
      <c r="Q66" s="26"/>
      <c r="R66" s="26"/>
      <c r="S66" s="26"/>
      <c r="T66" s="26"/>
      <c r="U66" s="10"/>
      <c r="V66" s="27"/>
      <c r="W66" s="26"/>
      <c r="X66" s="26"/>
      <c r="Y66" s="26"/>
      <c r="Z66" s="10"/>
      <c r="AA66" s="28"/>
    </row>
    <row r="67" spans="2:27" ht="30" customHeight="1" thickBot="1" x14ac:dyDescent="0.25">
      <c r="B67" s="18">
        <v>57</v>
      </c>
      <c r="C67" s="25"/>
      <c r="D67" s="26"/>
      <c r="E67" s="26"/>
      <c r="F67" s="26"/>
      <c r="G67" s="26"/>
      <c r="H67" s="26"/>
      <c r="I67" s="26"/>
      <c r="J67" s="26"/>
      <c r="K67" s="10"/>
      <c r="L67" s="26"/>
      <c r="M67" s="26"/>
      <c r="N67" s="26"/>
      <c r="O67" s="26"/>
      <c r="P67" s="26"/>
      <c r="Q67" s="26"/>
      <c r="R67" s="26"/>
      <c r="S67" s="26"/>
      <c r="T67" s="26"/>
      <c r="U67" s="10"/>
      <c r="V67" s="27"/>
      <c r="W67" s="26"/>
      <c r="X67" s="26"/>
      <c r="Y67" s="26"/>
      <c r="Z67" s="10"/>
      <c r="AA67" s="28"/>
    </row>
    <row r="68" spans="2:27" ht="30" customHeight="1" thickBot="1" x14ac:dyDescent="0.25">
      <c r="B68" s="18">
        <v>58</v>
      </c>
      <c r="C68" s="25"/>
      <c r="D68" s="26"/>
      <c r="E68" s="26"/>
      <c r="F68" s="26"/>
      <c r="G68" s="26"/>
      <c r="H68" s="26"/>
      <c r="I68" s="26"/>
      <c r="J68" s="26"/>
      <c r="K68" s="10"/>
      <c r="L68" s="26"/>
      <c r="M68" s="26"/>
      <c r="N68" s="26"/>
      <c r="O68" s="26"/>
      <c r="P68" s="26"/>
      <c r="Q68" s="26"/>
      <c r="R68" s="26"/>
      <c r="S68" s="26"/>
      <c r="T68" s="26"/>
      <c r="U68" s="10"/>
      <c r="V68" s="27"/>
      <c r="W68" s="26"/>
      <c r="X68" s="26"/>
      <c r="Y68" s="26"/>
      <c r="Z68" s="10"/>
      <c r="AA68" s="28"/>
    </row>
    <row r="69" spans="2:27" ht="30" customHeight="1" thickBot="1" x14ac:dyDescent="0.25">
      <c r="B69" s="18">
        <v>59</v>
      </c>
      <c r="C69" s="25"/>
      <c r="D69" s="26"/>
      <c r="E69" s="26"/>
      <c r="F69" s="26"/>
      <c r="G69" s="26"/>
      <c r="H69" s="26"/>
      <c r="I69" s="26"/>
      <c r="J69" s="26"/>
      <c r="K69" s="10"/>
      <c r="L69" s="26"/>
      <c r="M69" s="26"/>
      <c r="N69" s="26"/>
      <c r="O69" s="26"/>
      <c r="P69" s="26"/>
      <c r="Q69" s="26"/>
      <c r="R69" s="26"/>
      <c r="S69" s="26"/>
      <c r="T69" s="26"/>
      <c r="U69" s="10"/>
      <c r="V69" s="27"/>
      <c r="W69" s="26"/>
      <c r="X69" s="26"/>
      <c r="Y69" s="26"/>
      <c r="Z69" s="10"/>
      <c r="AA69" s="28"/>
    </row>
    <row r="70" spans="2:27" ht="30" customHeight="1" thickBot="1" x14ac:dyDescent="0.25">
      <c r="B70" s="18">
        <v>60</v>
      </c>
      <c r="C70" s="25"/>
      <c r="D70" s="26"/>
      <c r="E70" s="26"/>
      <c r="F70" s="26"/>
      <c r="G70" s="26"/>
      <c r="H70" s="26"/>
      <c r="I70" s="26"/>
      <c r="J70" s="26"/>
      <c r="K70" s="10"/>
      <c r="L70" s="26"/>
      <c r="M70" s="26"/>
      <c r="N70" s="26"/>
      <c r="O70" s="26"/>
      <c r="P70" s="26"/>
      <c r="Q70" s="26"/>
      <c r="R70" s="26"/>
      <c r="S70" s="26"/>
      <c r="T70" s="26"/>
      <c r="U70" s="10"/>
      <c r="V70" s="27"/>
      <c r="W70" s="26"/>
      <c r="X70" s="26"/>
      <c r="Y70" s="26"/>
      <c r="Z70" s="10"/>
      <c r="AA70" s="28"/>
    </row>
    <row r="71" spans="2:27" ht="30" customHeight="1" thickBot="1" x14ac:dyDescent="0.25">
      <c r="B71" s="18">
        <v>61</v>
      </c>
      <c r="C71" s="25"/>
      <c r="D71" s="26"/>
      <c r="E71" s="26"/>
      <c r="F71" s="26"/>
      <c r="G71" s="26"/>
      <c r="H71" s="26"/>
      <c r="I71" s="26"/>
      <c r="J71" s="26"/>
      <c r="K71" s="10"/>
      <c r="L71" s="26"/>
      <c r="M71" s="26"/>
      <c r="N71" s="26"/>
      <c r="O71" s="26"/>
      <c r="P71" s="26"/>
      <c r="Q71" s="26"/>
      <c r="R71" s="26"/>
      <c r="S71" s="26"/>
      <c r="T71" s="26"/>
      <c r="U71" s="10"/>
      <c r="V71" s="27"/>
      <c r="W71" s="26"/>
      <c r="X71" s="26"/>
      <c r="Y71" s="26"/>
      <c r="Z71" s="10"/>
      <c r="AA71" s="28"/>
    </row>
    <row r="72" spans="2:27" ht="30" customHeight="1" thickBot="1" x14ac:dyDescent="0.25">
      <c r="B72" s="18">
        <v>62</v>
      </c>
      <c r="C72" s="25"/>
      <c r="D72" s="26"/>
      <c r="E72" s="26"/>
      <c r="F72" s="26"/>
      <c r="G72" s="26"/>
      <c r="H72" s="26"/>
      <c r="I72" s="26"/>
      <c r="J72" s="26"/>
      <c r="K72" s="10"/>
      <c r="L72" s="26"/>
      <c r="M72" s="26"/>
      <c r="N72" s="26"/>
      <c r="O72" s="26"/>
      <c r="P72" s="26"/>
      <c r="Q72" s="26"/>
      <c r="R72" s="26"/>
      <c r="S72" s="26"/>
      <c r="T72" s="26"/>
      <c r="U72" s="10"/>
      <c r="V72" s="27"/>
      <c r="W72" s="26"/>
      <c r="X72" s="26"/>
      <c r="Y72" s="26"/>
      <c r="Z72" s="10"/>
      <c r="AA72" s="28"/>
    </row>
    <row r="73" spans="2:27" ht="30" customHeight="1" thickBot="1" x14ac:dyDescent="0.25">
      <c r="B73" s="18">
        <v>63</v>
      </c>
      <c r="C73" s="25"/>
      <c r="D73" s="26"/>
      <c r="E73" s="26"/>
      <c r="F73" s="26"/>
      <c r="G73" s="26"/>
      <c r="H73" s="26"/>
      <c r="I73" s="26"/>
      <c r="J73" s="26"/>
      <c r="K73" s="10"/>
      <c r="L73" s="26"/>
      <c r="M73" s="26"/>
      <c r="N73" s="26"/>
      <c r="O73" s="26"/>
      <c r="P73" s="26"/>
      <c r="Q73" s="26"/>
      <c r="R73" s="26"/>
      <c r="S73" s="26"/>
      <c r="T73" s="26"/>
      <c r="U73" s="10"/>
      <c r="V73" s="27"/>
      <c r="W73" s="26"/>
      <c r="X73" s="26"/>
      <c r="Y73" s="26"/>
      <c r="Z73" s="10"/>
      <c r="AA73" s="28"/>
    </row>
    <row r="74" spans="2:27" ht="30" customHeight="1" thickBot="1" x14ac:dyDescent="0.25">
      <c r="B74" s="18">
        <v>64</v>
      </c>
      <c r="C74" s="25"/>
      <c r="D74" s="26"/>
      <c r="E74" s="26"/>
      <c r="F74" s="26"/>
      <c r="G74" s="26"/>
      <c r="H74" s="26"/>
      <c r="I74" s="26"/>
      <c r="J74" s="26"/>
      <c r="K74" s="10"/>
      <c r="L74" s="26"/>
      <c r="M74" s="26"/>
      <c r="N74" s="26"/>
      <c r="O74" s="26"/>
      <c r="P74" s="26"/>
      <c r="Q74" s="26"/>
      <c r="R74" s="26"/>
      <c r="S74" s="26"/>
      <c r="T74" s="26"/>
      <c r="U74" s="10"/>
      <c r="V74" s="27"/>
      <c r="W74" s="26"/>
      <c r="X74" s="26"/>
      <c r="Y74" s="26"/>
      <c r="Z74" s="10"/>
      <c r="AA74" s="28"/>
    </row>
    <row r="75" spans="2:27" ht="30" customHeight="1" thickBot="1" x14ac:dyDescent="0.25">
      <c r="B75" s="18">
        <v>65</v>
      </c>
      <c r="C75" s="25"/>
      <c r="D75" s="26"/>
      <c r="E75" s="26"/>
      <c r="F75" s="26"/>
      <c r="G75" s="26"/>
      <c r="H75" s="26"/>
      <c r="I75" s="26"/>
      <c r="J75" s="26"/>
      <c r="K75" s="10"/>
      <c r="L75" s="26"/>
      <c r="M75" s="26"/>
      <c r="N75" s="26"/>
      <c r="O75" s="26"/>
      <c r="P75" s="26"/>
      <c r="Q75" s="26"/>
      <c r="R75" s="26"/>
      <c r="S75" s="26"/>
      <c r="T75" s="26"/>
      <c r="U75" s="10"/>
      <c r="V75" s="27"/>
      <c r="W75" s="26"/>
      <c r="X75" s="26"/>
      <c r="Y75" s="26"/>
      <c r="Z75" s="10"/>
      <c r="AA75" s="28"/>
    </row>
    <row r="76" spans="2:27" ht="30" customHeight="1" thickBot="1" x14ac:dyDescent="0.25">
      <c r="B76" s="18">
        <v>66</v>
      </c>
      <c r="C76" s="25"/>
      <c r="D76" s="26"/>
      <c r="E76" s="26"/>
      <c r="F76" s="26"/>
      <c r="G76" s="26"/>
      <c r="H76" s="26"/>
      <c r="I76" s="26"/>
      <c r="J76" s="26"/>
      <c r="K76" s="10"/>
      <c r="L76" s="26"/>
      <c r="M76" s="26"/>
      <c r="N76" s="26"/>
      <c r="O76" s="26"/>
      <c r="P76" s="26"/>
      <c r="Q76" s="26"/>
      <c r="R76" s="26"/>
      <c r="S76" s="26"/>
      <c r="T76" s="26"/>
      <c r="U76" s="10"/>
      <c r="V76" s="27"/>
      <c r="W76" s="26"/>
      <c r="X76" s="26"/>
      <c r="Y76" s="26"/>
      <c r="Z76" s="10"/>
      <c r="AA76" s="28"/>
    </row>
    <row r="77" spans="2:27" ht="30" customHeight="1" thickBot="1" x14ac:dyDescent="0.25">
      <c r="B77" s="18">
        <v>67</v>
      </c>
      <c r="C77" s="25"/>
      <c r="D77" s="26"/>
      <c r="E77" s="26"/>
      <c r="F77" s="26"/>
      <c r="G77" s="26"/>
      <c r="H77" s="26"/>
      <c r="I77" s="26"/>
      <c r="J77" s="26"/>
      <c r="K77" s="10"/>
      <c r="L77" s="26"/>
      <c r="M77" s="26"/>
      <c r="N77" s="26"/>
      <c r="O77" s="26"/>
      <c r="P77" s="26"/>
      <c r="Q77" s="26"/>
      <c r="R77" s="26"/>
      <c r="S77" s="26"/>
      <c r="T77" s="26"/>
      <c r="U77" s="10"/>
      <c r="V77" s="27"/>
      <c r="W77" s="26"/>
      <c r="X77" s="26"/>
      <c r="Y77" s="26"/>
      <c r="Z77" s="10"/>
      <c r="AA77" s="28"/>
    </row>
    <row r="78" spans="2:27" ht="30" customHeight="1" thickBot="1" x14ac:dyDescent="0.25">
      <c r="B78" s="18">
        <v>68</v>
      </c>
      <c r="C78" s="25"/>
      <c r="D78" s="26"/>
      <c r="E78" s="26"/>
      <c r="F78" s="26"/>
      <c r="G78" s="26"/>
      <c r="H78" s="26"/>
      <c r="I78" s="26"/>
      <c r="J78" s="26"/>
      <c r="K78" s="10"/>
      <c r="L78" s="26"/>
      <c r="M78" s="26"/>
      <c r="N78" s="26"/>
      <c r="O78" s="26"/>
      <c r="P78" s="26"/>
      <c r="Q78" s="26"/>
      <c r="R78" s="26"/>
      <c r="S78" s="26"/>
      <c r="T78" s="26"/>
      <c r="U78" s="10"/>
      <c r="V78" s="27"/>
      <c r="W78" s="26"/>
      <c r="X78" s="26"/>
      <c r="Y78" s="26"/>
      <c r="Z78" s="10"/>
      <c r="AA78" s="28"/>
    </row>
    <row r="79" spans="2:27" ht="30" customHeight="1" thickBot="1" x14ac:dyDescent="0.25">
      <c r="B79" s="18">
        <v>69</v>
      </c>
      <c r="C79" s="25"/>
      <c r="D79" s="26"/>
      <c r="E79" s="26"/>
      <c r="F79" s="26"/>
      <c r="G79" s="26"/>
      <c r="H79" s="26"/>
      <c r="I79" s="26"/>
      <c r="J79" s="26"/>
      <c r="K79" s="10"/>
      <c r="L79" s="26"/>
      <c r="M79" s="26"/>
      <c r="N79" s="26"/>
      <c r="O79" s="26"/>
      <c r="P79" s="26"/>
      <c r="Q79" s="26"/>
      <c r="R79" s="26"/>
      <c r="S79" s="26"/>
      <c r="T79" s="26"/>
      <c r="U79" s="10"/>
      <c r="V79" s="27"/>
      <c r="W79" s="26"/>
      <c r="X79" s="26"/>
      <c r="Y79" s="26"/>
      <c r="Z79" s="10"/>
      <c r="AA79" s="28"/>
    </row>
    <row r="80" spans="2:27" ht="30" customHeight="1" thickBot="1" x14ac:dyDescent="0.25">
      <c r="B80" s="18">
        <v>70</v>
      </c>
      <c r="C80" s="25"/>
      <c r="D80" s="26"/>
      <c r="E80" s="26"/>
      <c r="F80" s="26"/>
      <c r="G80" s="26"/>
      <c r="H80" s="26"/>
      <c r="I80" s="26"/>
      <c r="J80" s="26"/>
      <c r="K80" s="10"/>
      <c r="L80" s="26"/>
      <c r="M80" s="26"/>
      <c r="N80" s="26"/>
      <c r="O80" s="26"/>
      <c r="P80" s="26"/>
      <c r="Q80" s="26"/>
      <c r="R80" s="26"/>
      <c r="S80" s="26"/>
      <c r="T80" s="26"/>
      <c r="U80" s="10"/>
      <c r="V80" s="27"/>
      <c r="W80" s="26"/>
      <c r="X80" s="26"/>
      <c r="Y80" s="26"/>
      <c r="Z80" s="10"/>
      <c r="AA80" s="28"/>
    </row>
    <row r="81" spans="2:27" ht="30" customHeight="1" thickBot="1" x14ac:dyDescent="0.25">
      <c r="B81" s="18">
        <v>71</v>
      </c>
      <c r="C81" s="25"/>
      <c r="D81" s="26"/>
      <c r="E81" s="26"/>
      <c r="F81" s="26"/>
      <c r="G81" s="26"/>
      <c r="H81" s="26"/>
      <c r="I81" s="26"/>
      <c r="J81" s="26"/>
      <c r="K81" s="10"/>
      <c r="L81" s="26"/>
      <c r="M81" s="26"/>
      <c r="N81" s="26"/>
      <c r="O81" s="26"/>
      <c r="P81" s="26"/>
      <c r="Q81" s="26"/>
      <c r="R81" s="26"/>
      <c r="S81" s="26"/>
      <c r="T81" s="26"/>
      <c r="U81" s="10"/>
      <c r="V81" s="27"/>
      <c r="W81" s="26"/>
      <c r="X81" s="26"/>
      <c r="Y81" s="26"/>
      <c r="Z81" s="10"/>
      <c r="AA81" s="28"/>
    </row>
    <row r="82" spans="2:27" ht="30" customHeight="1" thickBot="1" x14ac:dyDescent="0.25">
      <c r="B82" s="18">
        <v>72</v>
      </c>
      <c r="C82" s="25"/>
      <c r="D82" s="26"/>
      <c r="E82" s="26"/>
      <c r="F82" s="26"/>
      <c r="G82" s="26"/>
      <c r="H82" s="26"/>
      <c r="I82" s="26"/>
      <c r="J82" s="26"/>
      <c r="K82" s="10"/>
      <c r="L82" s="26"/>
      <c r="M82" s="26"/>
      <c r="N82" s="26"/>
      <c r="O82" s="26"/>
      <c r="P82" s="26"/>
      <c r="Q82" s="26"/>
      <c r="R82" s="26"/>
      <c r="S82" s="26"/>
      <c r="T82" s="26"/>
      <c r="U82" s="10"/>
      <c r="V82" s="27"/>
      <c r="W82" s="26"/>
      <c r="X82" s="26"/>
      <c r="Y82" s="26"/>
      <c r="Z82" s="10"/>
      <c r="AA82" s="28"/>
    </row>
    <row r="83" spans="2:27" ht="30" customHeight="1" thickBot="1" x14ac:dyDescent="0.25">
      <c r="B83" s="18">
        <v>73</v>
      </c>
      <c r="C83" s="25"/>
      <c r="D83" s="26"/>
      <c r="E83" s="26"/>
      <c r="F83" s="26"/>
      <c r="G83" s="26"/>
      <c r="H83" s="26"/>
      <c r="I83" s="26"/>
      <c r="J83" s="26"/>
      <c r="K83" s="10"/>
      <c r="L83" s="26"/>
      <c r="M83" s="26"/>
      <c r="N83" s="26"/>
      <c r="O83" s="26"/>
      <c r="P83" s="26"/>
      <c r="Q83" s="26"/>
      <c r="R83" s="26"/>
      <c r="S83" s="26"/>
      <c r="T83" s="26"/>
      <c r="U83" s="10"/>
      <c r="V83" s="27"/>
      <c r="W83" s="26"/>
      <c r="X83" s="26"/>
      <c r="Y83" s="26"/>
      <c r="Z83" s="10"/>
      <c r="AA83" s="28"/>
    </row>
    <row r="84" spans="2:27" ht="30" customHeight="1" thickBot="1" x14ac:dyDescent="0.25">
      <c r="B84" s="18">
        <v>74</v>
      </c>
      <c r="C84" s="25"/>
      <c r="D84" s="26"/>
      <c r="E84" s="26"/>
      <c r="F84" s="26"/>
      <c r="G84" s="26"/>
      <c r="H84" s="26"/>
      <c r="I84" s="26"/>
      <c r="J84" s="26"/>
      <c r="K84" s="10"/>
      <c r="L84" s="26"/>
      <c r="M84" s="26"/>
      <c r="N84" s="26"/>
      <c r="O84" s="26"/>
      <c r="P84" s="26"/>
      <c r="Q84" s="26"/>
      <c r="R84" s="26"/>
      <c r="S84" s="26"/>
      <c r="T84" s="26"/>
      <c r="U84" s="10"/>
      <c r="V84" s="27"/>
      <c r="W84" s="26"/>
      <c r="X84" s="26"/>
      <c r="Y84" s="26"/>
      <c r="Z84" s="10"/>
      <c r="AA84" s="28"/>
    </row>
    <row r="85" spans="2:27" ht="30" customHeight="1" thickBot="1" x14ac:dyDescent="0.25">
      <c r="B85" s="18">
        <v>75</v>
      </c>
      <c r="C85" s="25"/>
      <c r="D85" s="26"/>
      <c r="E85" s="26"/>
      <c r="F85" s="26"/>
      <c r="G85" s="26"/>
      <c r="H85" s="26"/>
      <c r="I85" s="26"/>
      <c r="J85" s="26"/>
      <c r="K85" s="10"/>
      <c r="L85" s="26"/>
      <c r="M85" s="26"/>
      <c r="N85" s="26"/>
      <c r="O85" s="26"/>
      <c r="P85" s="26"/>
      <c r="Q85" s="26"/>
      <c r="R85" s="26"/>
      <c r="S85" s="26"/>
      <c r="T85" s="26"/>
      <c r="U85" s="10"/>
      <c r="V85" s="27"/>
      <c r="W85" s="26"/>
      <c r="X85" s="26"/>
      <c r="Y85" s="26"/>
      <c r="Z85" s="10"/>
      <c r="AA85" s="28"/>
    </row>
    <row r="86" spans="2:27" ht="30" customHeight="1" thickBot="1" x14ac:dyDescent="0.25">
      <c r="B86" s="18">
        <v>76</v>
      </c>
      <c r="C86" s="25"/>
      <c r="D86" s="26"/>
      <c r="E86" s="26"/>
      <c r="F86" s="26"/>
      <c r="G86" s="26"/>
      <c r="H86" s="26"/>
      <c r="I86" s="26"/>
      <c r="J86" s="26"/>
      <c r="K86" s="10"/>
      <c r="L86" s="26"/>
      <c r="M86" s="26"/>
      <c r="N86" s="26"/>
      <c r="O86" s="26"/>
      <c r="P86" s="26"/>
      <c r="Q86" s="26"/>
      <c r="R86" s="26"/>
      <c r="S86" s="26"/>
      <c r="T86" s="26"/>
      <c r="U86" s="10"/>
      <c r="V86" s="27"/>
      <c r="W86" s="26"/>
      <c r="X86" s="26"/>
      <c r="Y86" s="26"/>
      <c r="Z86" s="10"/>
      <c r="AA86" s="28"/>
    </row>
    <row r="87" spans="2:27" ht="30" customHeight="1" thickBot="1" x14ac:dyDescent="0.25">
      <c r="B87" s="18">
        <v>77</v>
      </c>
      <c r="C87" s="25"/>
      <c r="D87" s="26"/>
      <c r="E87" s="26"/>
      <c r="F87" s="26"/>
      <c r="G87" s="26"/>
      <c r="H87" s="26"/>
      <c r="I87" s="26"/>
      <c r="J87" s="26"/>
      <c r="K87" s="10"/>
      <c r="L87" s="26"/>
      <c r="M87" s="26"/>
      <c r="N87" s="26"/>
      <c r="O87" s="26"/>
      <c r="P87" s="26"/>
      <c r="Q87" s="26"/>
      <c r="R87" s="26"/>
      <c r="S87" s="26"/>
      <c r="T87" s="26"/>
      <c r="U87" s="10"/>
      <c r="V87" s="27"/>
      <c r="W87" s="26"/>
      <c r="X87" s="26"/>
      <c r="Y87" s="26"/>
      <c r="Z87" s="10"/>
      <c r="AA87" s="28"/>
    </row>
    <row r="88" spans="2:27" ht="30" customHeight="1" thickBot="1" x14ac:dyDescent="0.25">
      <c r="B88" s="18">
        <v>78</v>
      </c>
      <c r="C88" s="25"/>
      <c r="D88" s="26"/>
      <c r="E88" s="26"/>
      <c r="F88" s="26"/>
      <c r="G88" s="26"/>
      <c r="H88" s="26"/>
      <c r="I88" s="26"/>
      <c r="J88" s="26"/>
      <c r="K88" s="10"/>
      <c r="L88" s="26"/>
      <c r="M88" s="26"/>
      <c r="N88" s="26"/>
      <c r="O88" s="26"/>
      <c r="P88" s="26"/>
      <c r="Q88" s="26"/>
      <c r="R88" s="26"/>
      <c r="S88" s="26"/>
      <c r="T88" s="26"/>
      <c r="U88" s="10"/>
      <c r="V88" s="27"/>
      <c r="W88" s="26"/>
      <c r="X88" s="26"/>
      <c r="Y88" s="26"/>
      <c r="Z88" s="10"/>
      <c r="AA88" s="28"/>
    </row>
    <row r="89" spans="2:27" ht="30" customHeight="1" thickBot="1" x14ac:dyDescent="0.25">
      <c r="B89" s="18">
        <v>79</v>
      </c>
      <c r="C89" s="25"/>
      <c r="D89" s="26"/>
      <c r="E89" s="26"/>
      <c r="F89" s="26"/>
      <c r="G89" s="26"/>
      <c r="H89" s="26"/>
      <c r="I89" s="26"/>
      <c r="J89" s="26"/>
      <c r="K89" s="10"/>
      <c r="L89" s="26"/>
      <c r="M89" s="26"/>
      <c r="N89" s="26"/>
      <c r="O89" s="26"/>
      <c r="P89" s="26"/>
      <c r="Q89" s="26"/>
      <c r="R89" s="26"/>
      <c r="S89" s="26"/>
      <c r="T89" s="26"/>
      <c r="U89" s="10"/>
      <c r="V89" s="27"/>
      <c r="W89" s="26"/>
      <c r="X89" s="26"/>
      <c r="Y89" s="26"/>
      <c r="Z89" s="10"/>
      <c r="AA89" s="28"/>
    </row>
    <row r="90" spans="2:27" ht="30" customHeight="1" thickBot="1" x14ac:dyDescent="0.25">
      <c r="B90" s="18">
        <v>80</v>
      </c>
      <c r="C90" s="25"/>
      <c r="D90" s="26"/>
      <c r="E90" s="26"/>
      <c r="F90" s="26"/>
      <c r="G90" s="26"/>
      <c r="H90" s="26"/>
      <c r="I90" s="26"/>
      <c r="J90" s="26"/>
      <c r="K90" s="10"/>
      <c r="L90" s="26"/>
      <c r="M90" s="26"/>
      <c r="N90" s="26"/>
      <c r="O90" s="26"/>
      <c r="P90" s="26"/>
      <c r="Q90" s="26"/>
      <c r="R90" s="26"/>
      <c r="S90" s="26"/>
      <c r="T90" s="26"/>
      <c r="U90" s="10"/>
      <c r="V90" s="27"/>
      <c r="W90" s="26"/>
      <c r="X90" s="26"/>
      <c r="Y90" s="26"/>
      <c r="Z90" s="10"/>
      <c r="AA90" s="28"/>
    </row>
    <row r="91" spans="2:27" ht="30" customHeight="1" thickBot="1" x14ac:dyDescent="0.25">
      <c r="B91" s="18">
        <v>81</v>
      </c>
      <c r="C91" s="25"/>
      <c r="D91" s="26"/>
      <c r="E91" s="26"/>
      <c r="F91" s="26"/>
      <c r="G91" s="26"/>
      <c r="H91" s="26"/>
      <c r="I91" s="26"/>
      <c r="J91" s="26"/>
      <c r="K91" s="10"/>
      <c r="L91" s="26"/>
      <c r="M91" s="26"/>
      <c r="N91" s="26"/>
      <c r="O91" s="26"/>
      <c r="P91" s="26"/>
      <c r="Q91" s="26"/>
      <c r="R91" s="26"/>
      <c r="S91" s="26"/>
      <c r="T91" s="26"/>
      <c r="U91" s="10"/>
      <c r="V91" s="27"/>
      <c r="W91" s="26"/>
      <c r="X91" s="26"/>
      <c r="Y91" s="26"/>
      <c r="Z91" s="10"/>
      <c r="AA91" s="28"/>
    </row>
    <row r="92" spans="2:27" ht="30" customHeight="1" thickBot="1" x14ac:dyDescent="0.25">
      <c r="B92" s="18">
        <v>82</v>
      </c>
      <c r="C92" s="25"/>
      <c r="D92" s="26"/>
      <c r="E92" s="26"/>
      <c r="F92" s="26"/>
      <c r="G92" s="26"/>
      <c r="H92" s="26"/>
      <c r="I92" s="26"/>
      <c r="J92" s="26"/>
      <c r="K92" s="10"/>
      <c r="L92" s="26"/>
      <c r="M92" s="26"/>
      <c r="N92" s="26"/>
      <c r="O92" s="26"/>
      <c r="P92" s="26"/>
      <c r="Q92" s="26"/>
      <c r="R92" s="26"/>
      <c r="S92" s="26"/>
      <c r="T92" s="26"/>
      <c r="U92" s="10"/>
      <c r="V92" s="27"/>
      <c r="W92" s="26"/>
      <c r="X92" s="26"/>
      <c r="Y92" s="26"/>
      <c r="Z92" s="10"/>
      <c r="AA92" s="28"/>
    </row>
    <row r="93" spans="2:27" ht="30" customHeight="1" thickBot="1" x14ac:dyDescent="0.25">
      <c r="B93" s="18">
        <v>83</v>
      </c>
      <c r="C93" s="25"/>
      <c r="D93" s="26"/>
      <c r="E93" s="26"/>
      <c r="F93" s="26"/>
      <c r="G93" s="26"/>
      <c r="H93" s="26"/>
      <c r="I93" s="26"/>
      <c r="J93" s="26"/>
      <c r="K93" s="10"/>
      <c r="L93" s="26"/>
      <c r="M93" s="26"/>
      <c r="N93" s="26"/>
      <c r="O93" s="26"/>
      <c r="P93" s="26"/>
      <c r="Q93" s="26"/>
      <c r="R93" s="26"/>
      <c r="S93" s="26"/>
      <c r="T93" s="26"/>
      <c r="U93" s="10"/>
      <c r="V93" s="27"/>
      <c r="W93" s="26"/>
      <c r="X93" s="26"/>
      <c r="Y93" s="26"/>
      <c r="Z93" s="10"/>
      <c r="AA93" s="28"/>
    </row>
    <row r="94" spans="2:27" ht="30" customHeight="1" thickBot="1" x14ac:dyDescent="0.25">
      <c r="B94" s="18">
        <v>84</v>
      </c>
      <c r="C94" s="25"/>
      <c r="D94" s="26"/>
      <c r="E94" s="26"/>
      <c r="F94" s="26"/>
      <c r="G94" s="26"/>
      <c r="H94" s="26"/>
      <c r="I94" s="26"/>
      <c r="J94" s="26"/>
      <c r="K94" s="10"/>
      <c r="L94" s="26"/>
      <c r="M94" s="26"/>
      <c r="N94" s="26"/>
      <c r="O94" s="26"/>
      <c r="P94" s="26"/>
      <c r="Q94" s="26"/>
      <c r="R94" s="26"/>
      <c r="S94" s="26"/>
      <c r="T94" s="26"/>
      <c r="U94" s="10"/>
      <c r="V94" s="27"/>
      <c r="W94" s="26"/>
      <c r="X94" s="26"/>
      <c r="Y94" s="26"/>
      <c r="Z94" s="10"/>
      <c r="AA94" s="28"/>
    </row>
    <row r="95" spans="2:27" ht="30" customHeight="1" thickBot="1" x14ac:dyDescent="0.25">
      <c r="B95" s="18">
        <v>85</v>
      </c>
      <c r="C95" s="25"/>
      <c r="D95" s="26"/>
      <c r="E95" s="26"/>
      <c r="F95" s="26"/>
      <c r="G95" s="26"/>
      <c r="H95" s="26"/>
      <c r="I95" s="26"/>
      <c r="J95" s="26"/>
      <c r="K95" s="10"/>
      <c r="L95" s="26"/>
      <c r="M95" s="26"/>
      <c r="N95" s="26"/>
      <c r="O95" s="26"/>
      <c r="P95" s="26"/>
      <c r="Q95" s="26"/>
      <c r="R95" s="26"/>
      <c r="S95" s="26"/>
      <c r="T95" s="26"/>
      <c r="U95" s="10"/>
      <c r="V95" s="27"/>
      <c r="W95" s="26"/>
      <c r="X95" s="26"/>
      <c r="Y95" s="26"/>
      <c r="Z95" s="10"/>
      <c r="AA95" s="28"/>
    </row>
    <row r="96" spans="2:27" ht="30" customHeight="1" thickBot="1" x14ac:dyDescent="0.25">
      <c r="B96" s="18">
        <v>86</v>
      </c>
      <c r="C96" s="25"/>
      <c r="D96" s="26"/>
      <c r="E96" s="26"/>
      <c r="F96" s="26"/>
      <c r="G96" s="26"/>
      <c r="H96" s="26"/>
      <c r="I96" s="26"/>
      <c r="J96" s="26"/>
      <c r="K96" s="10"/>
      <c r="L96" s="26"/>
      <c r="M96" s="26"/>
      <c r="N96" s="26"/>
      <c r="O96" s="26"/>
      <c r="P96" s="26"/>
      <c r="Q96" s="26"/>
      <c r="R96" s="26"/>
      <c r="S96" s="26"/>
      <c r="T96" s="26"/>
      <c r="U96" s="10"/>
      <c r="V96" s="27"/>
      <c r="W96" s="26"/>
      <c r="X96" s="26"/>
      <c r="Y96" s="26"/>
      <c r="Z96" s="10"/>
      <c r="AA96" s="28"/>
    </row>
    <row r="97" spans="2:27" ht="30" customHeight="1" thickBot="1" x14ac:dyDescent="0.25">
      <c r="B97" s="18">
        <v>87</v>
      </c>
      <c r="C97" s="25"/>
      <c r="D97" s="26"/>
      <c r="E97" s="26"/>
      <c r="F97" s="26"/>
      <c r="G97" s="26"/>
      <c r="H97" s="26"/>
      <c r="I97" s="26"/>
      <c r="J97" s="26"/>
      <c r="K97" s="10"/>
      <c r="L97" s="26"/>
      <c r="M97" s="26"/>
      <c r="N97" s="26"/>
      <c r="O97" s="26"/>
      <c r="P97" s="26"/>
      <c r="Q97" s="26"/>
      <c r="R97" s="26"/>
      <c r="S97" s="26"/>
      <c r="T97" s="26"/>
      <c r="U97" s="10"/>
      <c r="V97" s="27"/>
      <c r="W97" s="26"/>
      <c r="X97" s="26"/>
      <c r="Y97" s="26"/>
      <c r="Z97" s="10"/>
      <c r="AA97" s="28"/>
    </row>
    <row r="98" spans="2:27" ht="30" customHeight="1" thickBot="1" x14ac:dyDescent="0.25">
      <c r="B98" s="18">
        <v>88</v>
      </c>
      <c r="C98" s="25"/>
      <c r="D98" s="26"/>
      <c r="E98" s="26"/>
      <c r="F98" s="26"/>
      <c r="G98" s="26"/>
      <c r="H98" s="26"/>
      <c r="I98" s="26"/>
      <c r="J98" s="26"/>
      <c r="K98" s="10"/>
      <c r="L98" s="26"/>
      <c r="M98" s="26"/>
      <c r="N98" s="26"/>
      <c r="O98" s="26"/>
      <c r="P98" s="26"/>
      <c r="Q98" s="26"/>
      <c r="R98" s="26"/>
      <c r="S98" s="26"/>
      <c r="T98" s="26"/>
      <c r="U98" s="10"/>
      <c r="V98" s="27"/>
      <c r="W98" s="26"/>
      <c r="X98" s="26"/>
      <c r="Y98" s="26"/>
      <c r="Z98" s="10"/>
      <c r="AA98" s="28"/>
    </row>
    <row r="99" spans="2:27" ht="30" customHeight="1" thickBot="1" x14ac:dyDescent="0.25">
      <c r="B99" s="18">
        <v>89</v>
      </c>
      <c r="C99" s="25"/>
      <c r="D99" s="26"/>
      <c r="E99" s="26"/>
      <c r="F99" s="26"/>
      <c r="G99" s="26"/>
      <c r="H99" s="26"/>
      <c r="I99" s="26"/>
      <c r="J99" s="26"/>
      <c r="K99" s="10"/>
      <c r="L99" s="26"/>
      <c r="M99" s="26"/>
      <c r="N99" s="26"/>
      <c r="O99" s="26"/>
      <c r="P99" s="26"/>
      <c r="Q99" s="26"/>
      <c r="R99" s="26"/>
      <c r="S99" s="26"/>
      <c r="T99" s="26"/>
      <c r="U99" s="10"/>
      <c r="V99" s="27"/>
      <c r="W99" s="26"/>
      <c r="X99" s="26"/>
      <c r="Y99" s="26"/>
      <c r="Z99" s="10"/>
      <c r="AA99" s="28"/>
    </row>
    <row r="100" spans="2:27" ht="30" customHeight="1" thickBot="1" x14ac:dyDescent="0.25">
      <c r="B100" s="18">
        <v>90</v>
      </c>
      <c r="C100" s="25"/>
      <c r="D100" s="26"/>
      <c r="E100" s="26"/>
      <c r="F100" s="26"/>
      <c r="G100" s="26"/>
      <c r="H100" s="26"/>
      <c r="I100" s="26"/>
      <c r="J100" s="26"/>
      <c r="K100" s="10"/>
      <c r="L100" s="26"/>
      <c r="M100" s="26"/>
      <c r="N100" s="26"/>
      <c r="O100" s="26"/>
      <c r="P100" s="26"/>
      <c r="Q100" s="26"/>
      <c r="R100" s="26"/>
      <c r="S100" s="26"/>
      <c r="T100" s="26"/>
      <c r="U100" s="10"/>
      <c r="V100" s="27"/>
      <c r="W100" s="26"/>
      <c r="X100" s="26"/>
      <c r="Y100" s="26"/>
      <c r="Z100" s="10"/>
      <c r="AA100" s="28"/>
    </row>
    <row r="101" spans="2:27" ht="30" customHeight="1" thickBot="1" x14ac:dyDescent="0.25">
      <c r="B101" s="18">
        <v>91</v>
      </c>
      <c r="C101" s="25"/>
      <c r="D101" s="26"/>
      <c r="E101" s="26"/>
      <c r="F101" s="26"/>
      <c r="G101" s="26"/>
      <c r="H101" s="26"/>
      <c r="I101" s="26"/>
      <c r="J101" s="26"/>
      <c r="K101" s="10"/>
      <c r="L101" s="26"/>
      <c r="M101" s="26"/>
      <c r="N101" s="26"/>
      <c r="O101" s="26"/>
      <c r="P101" s="26"/>
      <c r="Q101" s="26"/>
      <c r="R101" s="26"/>
      <c r="S101" s="26"/>
      <c r="T101" s="26"/>
      <c r="U101" s="10"/>
      <c r="V101" s="27"/>
      <c r="W101" s="26"/>
      <c r="X101" s="26"/>
      <c r="Y101" s="26"/>
      <c r="Z101" s="10"/>
      <c r="AA101" s="28"/>
    </row>
    <row r="102" spans="2:27" ht="30" customHeight="1" thickBot="1" x14ac:dyDescent="0.25">
      <c r="B102" s="18">
        <v>92</v>
      </c>
      <c r="C102" s="25"/>
      <c r="D102" s="26"/>
      <c r="E102" s="26"/>
      <c r="F102" s="26"/>
      <c r="G102" s="26"/>
      <c r="H102" s="26"/>
      <c r="I102" s="26"/>
      <c r="J102" s="26"/>
      <c r="K102" s="10"/>
      <c r="L102" s="26"/>
      <c r="M102" s="26"/>
      <c r="N102" s="26"/>
      <c r="O102" s="26"/>
      <c r="P102" s="26"/>
      <c r="Q102" s="26"/>
      <c r="R102" s="26"/>
      <c r="S102" s="26"/>
      <c r="T102" s="26"/>
      <c r="U102" s="10"/>
      <c r="V102" s="27"/>
      <c r="W102" s="26"/>
      <c r="X102" s="26"/>
      <c r="Y102" s="26"/>
      <c r="Z102" s="10"/>
      <c r="AA102" s="28"/>
    </row>
    <row r="103" spans="2:27" ht="30" customHeight="1" thickBot="1" x14ac:dyDescent="0.25">
      <c r="B103" s="18">
        <v>93</v>
      </c>
      <c r="C103" s="25"/>
      <c r="D103" s="26"/>
      <c r="E103" s="26"/>
      <c r="F103" s="26"/>
      <c r="G103" s="26"/>
      <c r="H103" s="26"/>
      <c r="I103" s="26"/>
      <c r="J103" s="26"/>
      <c r="K103" s="10"/>
      <c r="L103" s="26"/>
      <c r="M103" s="26"/>
      <c r="N103" s="26"/>
      <c r="O103" s="26"/>
      <c r="P103" s="26"/>
      <c r="Q103" s="26"/>
      <c r="R103" s="26"/>
      <c r="S103" s="26"/>
      <c r="T103" s="26"/>
      <c r="U103" s="10"/>
      <c r="V103" s="27"/>
      <c r="W103" s="26"/>
      <c r="X103" s="26"/>
      <c r="Y103" s="26"/>
      <c r="Z103" s="10"/>
      <c r="AA103" s="28"/>
    </row>
    <row r="104" spans="2:27" ht="30" customHeight="1" thickBot="1" x14ac:dyDescent="0.25">
      <c r="B104" s="18">
        <v>94</v>
      </c>
      <c r="C104" s="25"/>
      <c r="D104" s="26"/>
      <c r="E104" s="26"/>
      <c r="F104" s="26"/>
      <c r="G104" s="26"/>
      <c r="H104" s="26"/>
      <c r="I104" s="26"/>
      <c r="J104" s="26"/>
      <c r="K104" s="10"/>
      <c r="L104" s="26"/>
      <c r="M104" s="26"/>
      <c r="N104" s="26"/>
      <c r="O104" s="26"/>
      <c r="P104" s="26"/>
      <c r="Q104" s="26"/>
      <c r="R104" s="26"/>
      <c r="S104" s="26"/>
      <c r="T104" s="26"/>
      <c r="U104" s="10"/>
      <c r="V104" s="27"/>
      <c r="W104" s="26"/>
      <c r="X104" s="26"/>
      <c r="Y104" s="26"/>
      <c r="Z104" s="10"/>
      <c r="AA104" s="28"/>
    </row>
    <row r="105" spans="2:27" ht="30" customHeight="1" thickBot="1" x14ac:dyDescent="0.25">
      <c r="B105" s="18">
        <v>95</v>
      </c>
      <c r="C105" s="25"/>
      <c r="D105" s="26"/>
      <c r="E105" s="26"/>
      <c r="F105" s="26"/>
      <c r="G105" s="26"/>
      <c r="H105" s="26"/>
      <c r="I105" s="26"/>
      <c r="J105" s="26"/>
      <c r="K105" s="10"/>
      <c r="L105" s="26"/>
      <c r="M105" s="26"/>
      <c r="N105" s="26"/>
      <c r="O105" s="26"/>
      <c r="P105" s="26"/>
      <c r="Q105" s="26"/>
      <c r="R105" s="26"/>
      <c r="S105" s="26"/>
      <c r="T105" s="26"/>
      <c r="U105" s="10"/>
      <c r="V105" s="27"/>
      <c r="W105" s="26"/>
      <c r="X105" s="26"/>
      <c r="Y105" s="26"/>
      <c r="Z105" s="10"/>
      <c r="AA105" s="28"/>
    </row>
    <row r="106" spans="2:27" ht="30" customHeight="1" thickBot="1" x14ac:dyDescent="0.25">
      <c r="B106" s="18">
        <v>96</v>
      </c>
      <c r="C106" s="25"/>
      <c r="D106" s="26"/>
      <c r="E106" s="26"/>
      <c r="F106" s="26"/>
      <c r="G106" s="26"/>
      <c r="H106" s="26"/>
      <c r="I106" s="26"/>
      <c r="J106" s="26"/>
      <c r="K106" s="10"/>
      <c r="L106" s="26"/>
      <c r="M106" s="26"/>
      <c r="N106" s="26"/>
      <c r="O106" s="26"/>
      <c r="P106" s="26"/>
      <c r="Q106" s="26"/>
      <c r="R106" s="26"/>
      <c r="S106" s="26"/>
      <c r="T106" s="26"/>
      <c r="U106" s="10"/>
      <c r="V106" s="27"/>
      <c r="W106" s="26"/>
      <c r="X106" s="26"/>
      <c r="Y106" s="26"/>
      <c r="Z106" s="10"/>
      <c r="AA106" s="28"/>
    </row>
    <row r="107" spans="2:27" ht="30" customHeight="1" thickBot="1" x14ac:dyDescent="0.25">
      <c r="B107" s="18">
        <v>97</v>
      </c>
      <c r="C107" s="25"/>
      <c r="D107" s="26"/>
      <c r="E107" s="26"/>
      <c r="F107" s="26"/>
      <c r="G107" s="26"/>
      <c r="H107" s="26"/>
      <c r="I107" s="26"/>
      <c r="J107" s="26"/>
      <c r="K107" s="10"/>
      <c r="L107" s="26"/>
      <c r="M107" s="26"/>
      <c r="N107" s="26"/>
      <c r="O107" s="26"/>
      <c r="P107" s="26"/>
      <c r="Q107" s="26"/>
      <c r="R107" s="26"/>
      <c r="S107" s="26"/>
      <c r="T107" s="26"/>
      <c r="U107" s="10"/>
      <c r="V107" s="27"/>
      <c r="W107" s="26"/>
      <c r="X107" s="26"/>
      <c r="Y107" s="26"/>
      <c r="Z107" s="10"/>
      <c r="AA107" s="28"/>
    </row>
    <row r="108" spans="2:27" ht="30" customHeight="1" thickBot="1" x14ac:dyDescent="0.25">
      <c r="B108" s="18">
        <v>98</v>
      </c>
      <c r="C108" s="25"/>
      <c r="D108" s="26"/>
      <c r="E108" s="26"/>
      <c r="F108" s="26"/>
      <c r="G108" s="26"/>
      <c r="H108" s="26"/>
      <c r="I108" s="26"/>
      <c r="J108" s="26"/>
      <c r="K108" s="10"/>
      <c r="L108" s="26"/>
      <c r="M108" s="26"/>
      <c r="N108" s="26"/>
      <c r="O108" s="26"/>
      <c r="P108" s="26"/>
      <c r="Q108" s="26"/>
      <c r="R108" s="26"/>
      <c r="S108" s="26"/>
      <c r="T108" s="26"/>
      <c r="U108" s="10"/>
      <c r="V108" s="27"/>
      <c r="W108" s="26"/>
      <c r="X108" s="26"/>
      <c r="Y108" s="26"/>
      <c r="Z108" s="10"/>
      <c r="AA108" s="28"/>
    </row>
    <row r="109" spans="2:27" ht="30" customHeight="1" thickBot="1" x14ac:dyDescent="0.25">
      <c r="B109" s="18">
        <v>99</v>
      </c>
      <c r="C109" s="25"/>
      <c r="D109" s="26"/>
      <c r="E109" s="26"/>
      <c r="F109" s="26"/>
      <c r="G109" s="26"/>
      <c r="H109" s="26"/>
      <c r="I109" s="26"/>
      <c r="J109" s="26"/>
      <c r="K109" s="10"/>
      <c r="L109" s="26"/>
      <c r="M109" s="26"/>
      <c r="N109" s="26"/>
      <c r="O109" s="26"/>
      <c r="P109" s="26"/>
      <c r="Q109" s="26"/>
      <c r="R109" s="26"/>
      <c r="S109" s="26"/>
      <c r="T109" s="26"/>
      <c r="U109" s="10"/>
      <c r="V109" s="27"/>
      <c r="W109" s="26"/>
      <c r="X109" s="26"/>
      <c r="Y109" s="26"/>
      <c r="Z109" s="10"/>
      <c r="AA109" s="28"/>
    </row>
    <row r="110" spans="2:27" ht="30" customHeight="1" thickBot="1" x14ac:dyDescent="0.25">
      <c r="B110" s="18">
        <v>100</v>
      </c>
      <c r="C110" s="25"/>
      <c r="D110" s="26"/>
      <c r="E110" s="26"/>
      <c r="F110" s="26"/>
      <c r="G110" s="26"/>
      <c r="H110" s="26"/>
      <c r="I110" s="26"/>
      <c r="J110" s="26"/>
      <c r="K110" s="10"/>
      <c r="L110" s="26"/>
      <c r="M110" s="26"/>
      <c r="N110" s="26"/>
      <c r="O110" s="26"/>
      <c r="P110" s="26"/>
      <c r="Q110" s="26"/>
      <c r="R110" s="26"/>
      <c r="S110" s="26"/>
      <c r="T110" s="26"/>
      <c r="U110" s="10"/>
      <c r="V110" s="27"/>
      <c r="W110" s="26"/>
      <c r="X110" s="26"/>
      <c r="Y110" s="26"/>
      <c r="Z110" s="10"/>
      <c r="AA110" s="28"/>
    </row>
    <row r="111" spans="2:27" ht="30" customHeight="1" thickBot="1" x14ac:dyDescent="0.25">
      <c r="B111" s="18">
        <v>101</v>
      </c>
      <c r="C111" s="25"/>
      <c r="D111" s="26"/>
      <c r="E111" s="26"/>
      <c r="F111" s="26"/>
      <c r="G111" s="26"/>
      <c r="H111" s="26"/>
      <c r="I111" s="26"/>
      <c r="J111" s="26"/>
      <c r="K111" s="10"/>
      <c r="L111" s="26"/>
      <c r="M111" s="26"/>
      <c r="N111" s="26"/>
      <c r="O111" s="26"/>
      <c r="P111" s="26"/>
      <c r="Q111" s="26"/>
      <c r="R111" s="26"/>
      <c r="S111" s="26"/>
      <c r="T111" s="26"/>
      <c r="U111" s="10"/>
      <c r="V111" s="27"/>
      <c r="W111" s="26"/>
      <c r="X111" s="26"/>
      <c r="Y111" s="26"/>
      <c r="Z111" s="10"/>
      <c r="AA111" s="28"/>
    </row>
    <row r="112" spans="2:27" ht="30" customHeight="1" thickBot="1" x14ac:dyDescent="0.25">
      <c r="B112" s="18">
        <v>102</v>
      </c>
      <c r="C112" s="25"/>
      <c r="D112" s="26"/>
      <c r="E112" s="26"/>
      <c r="F112" s="26"/>
      <c r="G112" s="26"/>
      <c r="H112" s="26"/>
      <c r="I112" s="26"/>
      <c r="J112" s="26"/>
      <c r="K112" s="10"/>
      <c r="L112" s="26"/>
      <c r="M112" s="26"/>
      <c r="N112" s="26"/>
      <c r="O112" s="26"/>
      <c r="P112" s="26"/>
      <c r="Q112" s="26"/>
      <c r="R112" s="26"/>
      <c r="S112" s="26"/>
      <c r="T112" s="26"/>
      <c r="U112" s="10"/>
      <c r="V112" s="27"/>
      <c r="W112" s="26"/>
      <c r="X112" s="26"/>
      <c r="Y112" s="26"/>
      <c r="Z112" s="10"/>
      <c r="AA112" s="28"/>
    </row>
    <row r="113" spans="2:27" ht="30" customHeight="1" thickBot="1" x14ac:dyDescent="0.25">
      <c r="B113" s="18">
        <v>103</v>
      </c>
      <c r="C113" s="25"/>
      <c r="D113" s="26"/>
      <c r="E113" s="26"/>
      <c r="F113" s="26"/>
      <c r="G113" s="26"/>
      <c r="H113" s="26"/>
      <c r="I113" s="26"/>
      <c r="J113" s="26"/>
      <c r="K113" s="10"/>
      <c r="L113" s="26"/>
      <c r="M113" s="26"/>
      <c r="N113" s="26"/>
      <c r="O113" s="26"/>
      <c r="P113" s="26"/>
      <c r="Q113" s="26"/>
      <c r="R113" s="26"/>
      <c r="S113" s="26"/>
      <c r="T113" s="26"/>
      <c r="U113" s="10"/>
      <c r="V113" s="27"/>
      <c r="W113" s="26"/>
      <c r="X113" s="26"/>
      <c r="Y113" s="26"/>
      <c r="Z113" s="10"/>
      <c r="AA113" s="28"/>
    </row>
    <row r="114" spans="2:27" ht="30" customHeight="1" thickBot="1" x14ac:dyDescent="0.25">
      <c r="B114" s="18">
        <v>104</v>
      </c>
      <c r="C114" s="25"/>
      <c r="D114" s="26"/>
      <c r="E114" s="26"/>
      <c r="F114" s="26"/>
      <c r="G114" s="26"/>
      <c r="H114" s="26"/>
      <c r="I114" s="26"/>
      <c r="J114" s="26"/>
      <c r="K114" s="10"/>
      <c r="L114" s="26"/>
      <c r="M114" s="26"/>
      <c r="N114" s="26"/>
      <c r="O114" s="26"/>
      <c r="P114" s="26"/>
      <c r="Q114" s="26"/>
      <c r="R114" s="26"/>
      <c r="S114" s="26"/>
      <c r="T114" s="26"/>
      <c r="U114" s="10"/>
      <c r="V114" s="27"/>
      <c r="W114" s="26"/>
      <c r="X114" s="26"/>
      <c r="Y114" s="26"/>
      <c r="Z114" s="10"/>
      <c r="AA114" s="28"/>
    </row>
    <row r="115" spans="2:27" ht="30" customHeight="1" thickBot="1" x14ac:dyDescent="0.25">
      <c r="B115" s="18">
        <v>105</v>
      </c>
      <c r="C115" s="25"/>
      <c r="D115" s="26"/>
      <c r="E115" s="26"/>
      <c r="F115" s="26"/>
      <c r="G115" s="26"/>
      <c r="H115" s="26"/>
      <c r="I115" s="26"/>
      <c r="J115" s="26"/>
      <c r="K115" s="10"/>
      <c r="L115" s="26"/>
      <c r="M115" s="26"/>
      <c r="N115" s="26"/>
      <c r="O115" s="26"/>
      <c r="P115" s="26"/>
      <c r="Q115" s="26"/>
      <c r="R115" s="26"/>
      <c r="S115" s="26"/>
      <c r="T115" s="26"/>
      <c r="U115" s="10"/>
      <c r="V115" s="27"/>
      <c r="W115" s="26"/>
      <c r="X115" s="26"/>
      <c r="Y115" s="26"/>
      <c r="Z115" s="10"/>
      <c r="AA115" s="28"/>
    </row>
    <row r="116" spans="2:27" ht="30" customHeight="1" thickBot="1" x14ac:dyDescent="0.25">
      <c r="B116" s="18">
        <v>106</v>
      </c>
      <c r="C116" s="25"/>
      <c r="D116" s="26"/>
      <c r="E116" s="26"/>
      <c r="F116" s="26"/>
      <c r="G116" s="26"/>
      <c r="H116" s="26"/>
      <c r="I116" s="26"/>
      <c r="J116" s="26"/>
      <c r="K116" s="10"/>
      <c r="L116" s="26"/>
      <c r="M116" s="26"/>
      <c r="N116" s="26"/>
      <c r="O116" s="26"/>
      <c r="P116" s="26"/>
      <c r="Q116" s="26"/>
      <c r="R116" s="26"/>
      <c r="S116" s="26"/>
      <c r="T116" s="26"/>
      <c r="U116" s="10"/>
      <c r="V116" s="27"/>
      <c r="W116" s="26"/>
      <c r="X116" s="26"/>
      <c r="Y116" s="26"/>
      <c r="Z116" s="10"/>
      <c r="AA116" s="28"/>
    </row>
    <row r="117" spans="2:27" ht="30" customHeight="1" thickBot="1" x14ac:dyDescent="0.25">
      <c r="B117" s="18">
        <v>107</v>
      </c>
      <c r="C117" s="25"/>
      <c r="D117" s="26"/>
      <c r="E117" s="26"/>
      <c r="F117" s="26"/>
      <c r="G117" s="26"/>
      <c r="H117" s="26"/>
      <c r="I117" s="26"/>
      <c r="J117" s="26"/>
      <c r="K117" s="10"/>
      <c r="L117" s="26"/>
      <c r="M117" s="26"/>
      <c r="N117" s="26"/>
      <c r="O117" s="26"/>
      <c r="P117" s="26"/>
      <c r="Q117" s="26"/>
      <c r="R117" s="26"/>
      <c r="S117" s="26"/>
      <c r="T117" s="26"/>
      <c r="U117" s="10"/>
      <c r="V117" s="27"/>
      <c r="W117" s="26"/>
      <c r="X117" s="26"/>
      <c r="Y117" s="26"/>
      <c r="Z117" s="10"/>
      <c r="AA117" s="28"/>
    </row>
    <row r="118" spans="2:27" ht="30" customHeight="1" thickBot="1" x14ac:dyDescent="0.25">
      <c r="B118" s="18">
        <v>108</v>
      </c>
      <c r="C118" s="25"/>
      <c r="D118" s="26"/>
      <c r="E118" s="26"/>
      <c r="F118" s="26"/>
      <c r="G118" s="26"/>
      <c r="H118" s="26"/>
      <c r="I118" s="26"/>
      <c r="J118" s="26"/>
      <c r="K118" s="10"/>
      <c r="L118" s="26"/>
      <c r="M118" s="26"/>
      <c r="N118" s="26"/>
      <c r="O118" s="26"/>
      <c r="P118" s="26"/>
      <c r="Q118" s="26"/>
      <c r="R118" s="26"/>
      <c r="S118" s="26"/>
      <c r="T118" s="26"/>
      <c r="U118" s="10"/>
      <c r="V118" s="27"/>
      <c r="W118" s="26"/>
      <c r="X118" s="26"/>
      <c r="Y118" s="26"/>
      <c r="Z118" s="10"/>
      <c r="AA118" s="28"/>
    </row>
    <row r="119" spans="2:27" ht="30" customHeight="1" thickBot="1" x14ac:dyDescent="0.25">
      <c r="B119" s="18">
        <v>109</v>
      </c>
      <c r="C119" s="25"/>
      <c r="D119" s="26"/>
      <c r="E119" s="26"/>
      <c r="F119" s="26"/>
      <c r="G119" s="26"/>
      <c r="H119" s="26"/>
      <c r="I119" s="26"/>
      <c r="J119" s="26"/>
      <c r="K119" s="10"/>
      <c r="L119" s="26"/>
      <c r="M119" s="26"/>
      <c r="N119" s="26"/>
      <c r="O119" s="26"/>
      <c r="P119" s="26"/>
      <c r="Q119" s="26"/>
      <c r="R119" s="26"/>
      <c r="S119" s="26"/>
      <c r="T119" s="26"/>
      <c r="U119" s="10"/>
      <c r="V119" s="27"/>
      <c r="W119" s="26"/>
      <c r="X119" s="26"/>
      <c r="Y119" s="26"/>
      <c r="Z119" s="10"/>
      <c r="AA119" s="28"/>
    </row>
    <row r="120" spans="2:27" ht="30" customHeight="1" thickBot="1" x14ac:dyDescent="0.25">
      <c r="B120" s="18">
        <v>110</v>
      </c>
      <c r="C120" s="25"/>
      <c r="D120" s="26"/>
      <c r="E120" s="26"/>
      <c r="F120" s="26"/>
      <c r="G120" s="26"/>
      <c r="H120" s="26"/>
      <c r="I120" s="26"/>
      <c r="J120" s="26"/>
      <c r="K120" s="10"/>
      <c r="L120" s="26"/>
      <c r="M120" s="26"/>
      <c r="N120" s="26"/>
      <c r="O120" s="26"/>
      <c r="P120" s="26"/>
      <c r="Q120" s="26"/>
      <c r="R120" s="26"/>
      <c r="S120" s="26"/>
      <c r="T120" s="26"/>
      <c r="U120" s="10"/>
      <c r="V120" s="27"/>
      <c r="W120" s="26"/>
      <c r="X120" s="26"/>
      <c r="Y120" s="26"/>
      <c r="Z120" s="10"/>
      <c r="AA120" s="28"/>
    </row>
    <row r="121" spans="2:27" ht="30" customHeight="1" thickBot="1" x14ac:dyDescent="0.25">
      <c r="B121" s="18">
        <v>111</v>
      </c>
      <c r="C121" s="25"/>
      <c r="D121" s="26"/>
      <c r="E121" s="26"/>
      <c r="F121" s="26"/>
      <c r="G121" s="26"/>
      <c r="H121" s="26"/>
      <c r="I121" s="26"/>
      <c r="J121" s="26"/>
      <c r="K121" s="10"/>
      <c r="L121" s="26"/>
      <c r="M121" s="26"/>
      <c r="N121" s="26"/>
      <c r="O121" s="26"/>
      <c r="P121" s="26"/>
      <c r="Q121" s="26"/>
      <c r="R121" s="26"/>
      <c r="S121" s="26"/>
      <c r="T121" s="26"/>
      <c r="U121" s="10"/>
      <c r="V121" s="27"/>
      <c r="W121" s="26"/>
      <c r="X121" s="26"/>
      <c r="Y121" s="26"/>
      <c r="Z121" s="10"/>
      <c r="AA121" s="28"/>
    </row>
    <row r="122" spans="2:27" ht="30" customHeight="1" thickBot="1" x14ac:dyDescent="0.25">
      <c r="B122" s="18">
        <v>112</v>
      </c>
      <c r="C122" s="25"/>
      <c r="D122" s="26"/>
      <c r="E122" s="26"/>
      <c r="F122" s="26"/>
      <c r="G122" s="26"/>
      <c r="H122" s="26"/>
      <c r="I122" s="26"/>
      <c r="J122" s="26"/>
      <c r="K122" s="10"/>
      <c r="L122" s="26"/>
      <c r="M122" s="26"/>
      <c r="N122" s="26"/>
      <c r="O122" s="26"/>
      <c r="P122" s="26"/>
      <c r="Q122" s="26"/>
      <c r="R122" s="26"/>
      <c r="S122" s="26"/>
      <c r="T122" s="26"/>
      <c r="U122" s="10"/>
      <c r="V122" s="27"/>
      <c r="W122" s="26"/>
      <c r="X122" s="26"/>
      <c r="Y122" s="26"/>
      <c r="Z122" s="10"/>
      <c r="AA122" s="28"/>
    </row>
    <row r="123" spans="2:27" ht="30" customHeight="1" thickBot="1" x14ac:dyDescent="0.25">
      <c r="B123" s="18">
        <v>113</v>
      </c>
      <c r="C123" s="25"/>
      <c r="D123" s="26"/>
      <c r="E123" s="26"/>
      <c r="F123" s="26"/>
      <c r="G123" s="26"/>
      <c r="H123" s="26"/>
      <c r="I123" s="26"/>
      <c r="J123" s="26"/>
      <c r="K123" s="10"/>
      <c r="L123" s="26"/>
      <c r="M123" s="26"/>
      <c r="N123" s="26"/>
      <c r="O123" s="26"/>
      <c r="P123" s="26"/>
      <c r="Q123" s="26"/>
      <c r="R123" s="26"/>
      <c r="S123" s="26"/>
      <c r="T123" s="26"/>
      <c r="U123" s="10"/>
      <c r="V123" s="27"/>
      <c r="W123" s="26"/>
      <c r="X123" s="26"/>
      <c r="Y123" s="26"/>
      <c r="Z123" s="10"/>
      <c r="AA123" s="28"/>
    </row>
    <row r="124" spans="2:27" ht="30" customHeight="1" thickBot="1" x14ac:dyDescent="0.25">
      <c r="B124" s="18">
        <v>114</v>
      </c>
      <c r="C124" s="25"/>
      <c r="D124" s="26"/>
      <c r="E124" s="26"/>
      <c r="F124" s="26"/>
      <c r="G124" s="26"/>
      <c r="H124" s="26"/>
      <c r="I124" s="26"/>
      <c r="J124" s="26"/>
      <c r="K124" s="10"/>
      <c r="L124" s="26"/>
      <c r="M124" s="26"/>
      <c r="N124" s="26"/>
      <c r="O124" s="26"/>
      <c r="P124" s="26"/>
      <c r="Q124" s="26"/>
      <c r="R124" s="26"/>
      <c r="S124" s="26"/>
      <c r="T124" s="26"/>
      <c r="U124" s="10"/>
      <c r="V124" s="27"/>
      <c r="W124" s="26"/>
      <c r="X124" s="26"/>
      <c r="Y124" s="26"/>
      <c r="Z124" s="10"/>
      <c r="AA124" s="28"/>
    </row>
    <row r="125" spans="2:27" ht="30" customHeight="1" thickBot="1" x14ac:dyDescent="0.25">
      <c r="B125" s="18">
        <v>115</v>
      </c>
      <c r="C125" s="25"/>
      <c r="D125" s="26"/>
      <c r="E125" s="26"/>
      <c r="F125" s="26"/>
      <c r="G125" s="26"/>
      <c r="H125" s="26"/>
      <c r="I125" s="26"/>
      <c r="J125" s="26"/>
      <c r="K125" s="10"/>
      <c r="L125" s="26"/>
      <c r="M125" s="26"/>
      <c r="N125" s="26"/>
      <c r="O125" s="26"/>
      <c r="P125" s="26"/>
      <c r="Q125" s="26"/>
      <c r="R125" s="26"/>
      <c r="S125" s="26"/>
      <c r="T125" s="26"/>
      <c r="U125" s="10"/>
      <c r="V125" s="27"/>
      <c r="W125" s="26"/>
      <c r="X125" s="26"/>
      <c r="Y125" s="26"/>
      <c r="Z125" s="10"/>
      <c r="AA125" s="28"/>
    </row>
    <row r="126" spans="2:27" ht="30" customHeight="1" thickBot="1" x14ac:dyDescent="0.25">
      <c r="B126" s="18">
        <v>116</v>
      </c>
      <c r="C126" s="25"/>
      <c r="D126" s="26"/>
      <c r="E126" s="26"/>
      <c r="F126" s="26"/>
      <c r="G126" s="26"/>
      <c r="H126" s="26"/>
      <c r="I126" s="26"/>
      <c r="J126" s="26"/>
      <c r="K126" s="10"/>
      <c r="L126" s="26"/>
      <c r="M126" s="26"/>
      <c r="N126" s="26"/>
      <c r="O126" s="26"/>
      <c r="P126" s="26"/>
      <c r="Q126" s="26"/>
      <c r="R126" s="26"/>
      <c r="S126" s="26"/>
      <c r="T126" s="26"/>
      <c r="U126" s="10"/>
      <c r="V126" s="27"/>
      <c r="W126" s="26"/>
      <c r="X126" s="26"/>
      <c r="Y126" s="26"/>
      <c r="Z126" s="10"/>
      <c r="AA126" s="28"/>
    </row>
    <row r="127" spans="2:27" ht="30" customHeight="1" thickBot="1" x14ac:dyDescent="0.25">
      <c r="B127" s="18">
        <v>117</v>
      </c>
      <c r="C127" s="25"/>
      <c r="D127" s="26"/>
      <c r="E127" s="26"/>
      <c r="F127" s="26"/>
      <c r="G127" s="26"/>
      <c r="H127" s="26"/>
      <c r="I127" s="26"/>
      <c r="J127" s="26"/>
      <c r="K127" s="10"/>
      <c r="L127" s="26"/>
      <c r="M127" s="26"/>
      <c r="N127" s="26"/>
      <c r="O127" s="26"/>
      <c r="P127" s="26"/>
      <c r="Q127" s="26"/>
      <c r="R127" s="26"/>
      <c r="S127" s="26"/>
      <c r="T127" s="26"/>
      <c r="U127" s="10"/>
      <c r="V127" s="27"/>
      <c r="W127" s="26"/>
      <c r="X127" s="26"/>
      <c r="Y127" s="26"/>
      <c r="Z127" s="10"/>
      <c r="AA127" s="28"/>
    </row>
    <row r="128" spans="2:27" ht="30" customHeight="1" thickBot="1" x14ac:dyDescent="0.25">
      <c r="B128" s="18">
        <v>118</v>
      </c>
      <c r="C128" s="25"/>
      <c r="D128" s="26"/>
      <c r="E128" s="26"/>
      <c r="F128" s="26"/>
      <c r="G128" s="26"/>
      <c r="H128" s="26"/>
      <c r="I128" s="26"/>
      <c r="J128" s="26"/>
      <c r="K128" s="10"/>
      <c r="L128" s="26"/>
      <c r="M128" s="26"/>
      <c r="N128" s="26"/>
      <c r="O128" s="26"/>
      <c r="P128" s="26"/>
      <c r="Q128" s="26"/>
      <c r="R128" s="26"/>
      <c r="S128" s="26"/>
      <c r="T128" s="26"/>
      <c r="U128" s="10"/>
      <c r="V128" s="27"/>
      <c r="W128" s="26"/>
      <c r="X128" s="26"/>
      <c r="Y128" s="26"/>
      <c r="Z128" s="10"/>
      <c r="AA128" s="28"/>
    </row>
    <row r="129" spans="2:27" ht="30" customHeight="1" thickBot="1" x14ac:dyDescent="0.25">
      <c r="B129" s="18">
        <v>119</v>
      </c>
      <c r="C129" s="25"/>
      <c r="D129" s="26"/>
      <c r="E129" s="26"/>
      <c r="F129" s="26"/>
      <c r="G129" s="26"/>
      <c r="H129" s="26"/>
      <c r="I129" s="26"/>
      <c r="J129" s="26"/>
      <c r="K129" s="10"/>
      <c r="L129" s="26"/>
      <c r="M129" s="26"/>
      <c r="N129" s="26"/>
      <c r="O129" s="26"/>
      <c r="P129" s="26"/>
      <c r="Q129" s="26"/>
      <c r="R129" s="26"/>
      <c r="S129" s="26"/>
      <c r="T129" s="26"/>
      <c r="U129" s="10"/>
      <c r="V129" s="27"/>
      <c r="W129" s="26"/>
      <c r="X129" s="26"/>
      <c r="Y129" s="26"/>
      <c r="Z129" s="10"/>
      <c r="AA129" s="28"/>
    </row>
    <row r="130" spans="2:27" ht="30" customHeight="1" thickBot="1" x14ac:dyDescent="0.25">
      <c r="B130" s="18">
        <v>120</v>
      </c>
      <c r="C130" s="25"/>
      <c r="D130" s="26"/>
      <c r="E130" s="26"/>
      <c r="F130" s="26"/>
      <c r="G130" s="26"/>
      <c r="H130" s="26"/>
      <c r="I130" s="26"/>
      <c r="J130" s="26"/>
      <c r="K130" s="10"/>
      <c r="L130" s="26"/>
      <c r="M130" s="26"/>
      <c r="N130" s="26"/>
      <c r="O130" s="26"/>
      <c r="P130" s="26"/>
      <c r="Q130" s="26"/>
      <c r="R130" s="26"/>
      <c r="S130" s="26"/>
      <c r="T130" s="26"/>
      <c r="U130" s="10"/>
      <c r="V130" s="27"/>
      <c r="W130" s="26"/>
      <c r="X130" s="26"/>
      <c r="Y130" s="26"/>
      <c r="Z130" s="10"/>
      <c r="AA130" s="28"/>
    </row>
    <row r="131" spans="2:27" ht="30" customHeight="1" thickBot="1" x14ac:dyDescent="0.25">
      <c r="B131" s="18">
        <v>121</v>
      </c>
      <c r="C131" s="25"/>
      <c r="D131" s="26"/>
      <c r="E131" s="26"/>
      <c r="F131" s="26"/>
      <c r="G131" s="26"/>
      <c r="H131" s="26"/>
      <c r="I131" s="26"/>
      <c r="J131" s="26"/>
      <c r="K131" s="10"/>
      <c r="L131" s="26"/>
      <c r="M131" s="26"/>
      <c r="N131" s="26"/>
      <c r="O131" s="26"/>
      <c r="P131" s="26"/>
      <c r="Q131" s="26"/>
      <c r="R131" s="26"/>
      <c r="S131" s="26"/>
      <c r="T131" s="26"/>
      <c r="U131" s="10"/>
      <c r="V131" s="27"/>
      <c r="W131" s="26"/>
      <c r="X131" s="26"/>
      <c r="Y131" s="26"/>
      <c r="Z131" s="10"/>
      <c r="AA131" s="28"/>
    </row>
    <row r="132" spans="2:27" ht="30" customHeight="1" thickBot="1" x14ac:dyDescent="0.25">
      <c r="B132" s="18">
        <v>122</v>
      </c>
      <c r="C132" s="25"/>
      <c r="D132" s="26"/>
      <c r="E132" s="26"/>
      <c r="F132" s="26"/>
      <c r="G132" s="26"/>
      <c r="H132" s="26"/>
      <c r="I132" s="26"/>
      <c r="J132" s="26"/>
      <c r="K132" s="10"/>
      <c r="L132" s="26"/>
      <c r="M132" s="26"/>
      <c r="N132" s="26"/>
      <c r="O132" s="26"/>
      <c r="P132" s="26"/>
      <c r="Q132" s="26"/>
      <c r="R132" s="26"/>
      <c r="S132" s="26"/>
      <c r="T132" s="26"/>
      <c r="U132" s="10"/>
      <c r="V132" s="27"/>
      <c r="W132" s="26"/>
      <c r="X132" s="26"/>
      <c r="Y132" s="26"/>
      <c r="Z132" s="10"/>
      <c r="AA132" s="28"/>
    </row>
    <row r="133" spans="2:27" ht="30" customHeight="1" thickBot="1" x14ac:dyDescent="0.25">
      <c r="B133" s="18">
        <v>123</v>
      </c>
      <c r="C133" s="25"/>
      <c r="D133" s="26"/>
      <c r="E133" s="26"/>
      <c r="F133" s="26"/>
      <c r="G133" s="26"/>
      <c r="H133" s="26"/>
      <c r="I133" s="26"/>
      <c r="J133" s="26"/>
      <c r="K133" s="10"/>
      <c r="L133" s="26"/>
      <c r="M133" s="26"/>
      <c r="N133" s="26"/>
      <c r="O133" s="26"/>
      <c r="P133" s="26"/>
      <c r="Q133" s="26"/>
      <c r="R133" s="26"/>
      <c r="S133" s="26"/>
      <c r="T133" s="26"/>
      <c r="U133" s="10"/>
      <c r="V133" s="27"/>
      <c r="W133" s="26"/>
      <c r="X133" s="26"/>
      <c r="Y133" s="26"/>
      <c r="Z133" s="10"/>
      <c r="AA133" s="28"/>
    </row>
    <row r="134" spans="2:27" ht="30" customHeight="1" thickBot="1" x14ac:dyDescent="0.25">
      <c r="B134" s="18">
        <v>124</v>
      </c>
      <c r="C134" s="25"/>
      <c r="D134" s="26"/>
      <c r="E134" s="26"/>
      <c r="F134" s="26"/>
      <c r="G134" s="26"/>
      <c r="H134" s="26"/>
      <c r="I134" s="26"/>
      <c r="J134" s="26"/>
      <c r="K134" s="10"/>
      <c r="L134" s="26"/>
      <c r="M134" s="26"/>
      <c r="N134" s="26"/>
      <c r="O134" s="26"/>
      <c r="P134" s="26"/>
      <c r="Q134" s="26"/>
      <c r="R134" s="26"/>
      <c r="S134" s="26"/>
      <c r="T134" s="26"/>
      <c r="U134" s="10"/>
      <c r="V134" s="27"/>
      <c r="W134" s="26"/>
      <c r="X134" s="26"/>
      <c r="Y134" s="26"/>
      <c r="Z134" s="10"/>
      <c r="AA134" s="28"/>
    </row>
    <row r="135" spans="2:27" ht="30" customHeight="1" thickBot="1" x14ac:dyDescent="0.25">
      <c r="B135" s="18">
        <v>125</v>
      </c>
      <c r="C135" s="25"/>
      <c r="D135" s="26"/>
      <c r="E135" s="26"/>
      <c r="F135" s="26"/>
      <c r="G135" s="26"/>
      <c r="H135" s="26"/>
      <c r="I135" s="26"/>
      <c r="J135" s="26"/>
      <c r="K135" s="10"/>
      <c r="L135" s="26"/>
      <c r="M135" s="26"/>
      <c r="N135" s="26"/>
      <c r="O135" s="26"/>
      <c r="P135" s="26"/>
      <c r="Q135" s="26"/>
      <c r="R135" s="26"/>
      <c r="S135" s="26"/>
      <c r="T135" s="26"/>
      <c r="U135" s="10"/>
      <c r="V135" s="27"/>
      <c r="W135" s="26"/>
      <c r="X135" s="26"/>
      <c r="Y135" s="26"/>
      <c r="Z135" s="10"/>
      <c r="AA135" s="28"/>
    </row>
    <row r="136" spans="2:27" ht="30" customHeight="1" thickBot="1" x14ac:dyDescent="0.25">
      <c r="B136" s="18">
        <v>126</v>
      </c>
      <c r="C136" s="25"/>
      <c r="D136" s="26"/>
      <c r="E136" s="26"/>
      <c r="F136" s="26"/>
      <c r="G136" s="26"/>
      <c r="H136" s="26"/>
      <c r="I136" s="26"/>
      <c r="J136" s="26"/>
      <c r="K136" s="10"/>
      <c r="L136" s="26"/>
      <c r="M136" s="26"/>
      <c r="N136" s="26"/>
      <c r="O136" s="26"/>
      <c r="P136" s="26"/>
      <c r="Q136" s="26"/>
      <c r="R136" s="26"/>
      <c r="S136" s="26"/>
      <c r="T136" s="26"/>
      <c r="U136" s="10"/>
      <c r="V136" s="27"/>
      <c r="W136" s="26"/>
      <c r="X136" s="26"/>
      <c r="Y136" s="26"/>
      <c r="Z136" s="10"/>
      <c r="AA136" s="28"/>
    </row>
    <row r="137" spans="2:27" ht="30" customHeight="1" thickBot="1" x14ac:dyDescent="0.25">
      <c r="B137" s="18">
        <v>127</v>
      </c>
      <c r="C137" s="25"/>
      <c r="D137" s="26"/>
      <c r="E137" s="26"/>
      <c r="F137" s="26"/>
      <c r="G137" s="26"/>
      <c r="H137" s="26"/>
      <c r="I137" s="26"/>
      <c r="J137" s="26"/>
      <c r="K137" s="10"/>
      <c r="L137" s="26"/>
      <c r="M137" s="26"/>
      <c r="N137" s="26"/>
      <c r="O137" s="26"/>
      <c r="P137" s="26"/>
      <c r="Q137" s="26"/>
      <c r="R137" s="26"/>
      <c r="S137" s="26"/>
      <c r="T137" s="26"/>
      <c r="U137" s="10"/>
      <c r="V137" s="27"/>
      <c r="W137" s="26"/>
      <c r="X137" s="26"/>
      <c r="Y137" s="26"/>
      <c r="Z137" s="10"/>
      <c r="AA137" s="28"/>
    </row>
    <row r="138" spans="2:27" ht="30" customHeight="1" thickBot="1" x14ac:dyDescent="0.25">
      <c r="B138" s="18">
        <v>128</v>
      </c>
      <c r="C138" s="25"/>
      <c r="D138" s="26"/>
      <c r="E138" s="26"/>
      <c r="F138" s="26"/>
      <c r="G138" s="26"/>
      <c r="H138" s="26"/>
      <c r="I138" s="26"/>
      <c r="J138" s="26"/>
      <c r="K138" s="10"/>
      <c r="L138" s="26"/>
      <c r="M138" s="26"/>
      <c r="N138" s="26"/>
      <c r="O138" s="26"/>
      <c r="P138" s="26"/>
      <c r="Q138" s="26"/>
      <c r="R138" s="26"/>
      <c r="S138" s="26"/>
      <c r="T138" s="26"/>
      <c r="U138" s="10"/>
      <c r="V138" s="27"/>
      <c r="W138" s="26"/>
      <c r="X138" s="26"/>
      <c r="Y138" s="26"/>
      <c r="Z138" s="10"/>
      <c r="AA138" s="28"/>
    </row>
    <row r="139" spans="2:27" ht="30" customHeight="1" thickBot="1" x14ac:dyDescent="0.25">
      <c r="B139" s="18">
        <v>129</v>
      </c>
      <c r="C139" s="25"/>
      <c r="D139" s="26"/>
      <c r="E139" s="26"/>
      <c r="F139" s="26"/>
      <c r="G139" s="26"/>
      <c r="H139" s="26"/>
      <c r="I139" s="26"/>
      <c r="J139" s="26"/>
      <c r="K139" s="10"/>
      <c r="L139" s="26"/>
      <c r="M139" s="26"/>
      <c r="N139" s="26"/>
      <c r="O139" s="26"/>
      <c r="P139" s="26"/>
      <c r="Q139" s="26"/>
      <c r="R139" s="26"/>
      <c r="S139" s="26"/>
      <c r="T139" s="26"/>
      <c r="U139" s="10"/>
      <c r="V139" s="27"/>
      <c r="W139" s="26"/>
      <c r="X139" s="26"/>
      <c r="Y139" s="26"/>
      <c r="Z139" s="10"/>
      <c r="AA139" s="28"/>
    </row>
    <row r="140" spans="2:27" ht="30" customHeight="1" thickBot="1" x14ac:dyDescent="0.25">
      <c r="B140" s="18">
        <v>130</v>
      </c>
      <c r="C140" s="25"/>
      <c r="D140" s="26"/>
      <c r="E140" s="26"/>
      <c r="F140" s="26"/>
      <c r="G140" s="26"/>
      <c r="H140" s="26"/>
      <c r="I140" s="26"/>
      <c r="J140" s="26"/>
      <c r="K140" s="10"/>
      <c r="L140" s="26"/>
      <c r="M140" s="26"/>
      <c r="N140" s="26"/>
      <c r="O140" s="26"/>
      <c r="P140" s="26"/>
      <c r="Q140" s="26"/>
      <c r="R140" s="26"/>
      <c r="S140" s="26"/>
      <c r="T140" s="26"/>
      <c r="U140" s="10"/>
      <c r="V140" s="27"/>
      <c r="W140" s="26"/>
      <c r="X140" s="26"/>
      <c r="Y140" s="26"/>
      <c r="Z140" s="10"/>
      <c r="AA140" s="28"/>
    </row>
    <row r="141" spans="2:27" ht="30" customHeight="1" thickBot="1" x14ac:dyDescent="0.25">
      <c r="B141" s="18">
        <v>131</v>
      </c>
      <c r="C141" s="25"/>
      <c r="D141" s="26"/>
      <c r="E141" s="26"/>
      <c r="F141" s="26"/>
      <c r="G141" s="26"/>
      <c r="H141" s="26"/>
      <c r="I141" s="26"/>
      <c r="J141" s="26"/>
      <c r="K141" s="10"/>
      <c r="L141" s="26"/>
      <c r="M141" s="26"/>
      <c r="N141" s="26"/>
      <c r="O141" s="26"/>
      <c r="P141" s="26"/>
      <c r="Q141" s="26"/>
      <c r="R141" s="26"/>
      <c r="S141" s="26"/>
      <c r="T141" s="26"/>
      <c r="U141" s="10"/>
      <c r="V141" s="27"/>
      <c r="W141" s="26"/>
      <c r="X141" s="26"/>
      <c r="Y141" s="26"/>
      <c r="Z141" s="10"/>
      <c r="AA141" s="28"/>
    </row>
    <row r="142" spans="2:27" ht="30" customHeight="1" thickBot="1" x14ac:dyDescent="0.25">
      <c r="B142" s="18">
        <v>132</v>
      </c>
      <c r="C142" s="25"/>
      <c r="D142" s="26"/>
      <c r="E142" s="26"/>
      <c r="F142" s="26"/>
      <c r="G142" s="26"/>
      <c r="H142" s="26"/>
      <c r="I142" s="26"/>
      <c r="J142" s="26"/>
      <c r="K142" s="10"/>
      <c r="L142" s="26"/>
      <c r="M142" s="26"/>
      <c r="N142" s="26"/>
      <c r="O142" s="26"/>
      <c r="P142" s="26"/>
      <c r="Q142" s="26"/>
      <c r="R142" s="26"/>
      <c r="S142" s="26"/>
      <c r="T142" s="26"/>
      <c r="U142" s="10"/>
      <c r="V142" s="27"/>
      <c r="W142" s="26"/>
      <c r="X142" s="26"/>
      <c r="Y142" s="26"/>
      <c r="Z142" s="10"/>
      <c r="AA142" s="28"/>
    </row>
    <row r="143" spans="2:27" ht="30" customHeight="1" thickBot="1" x14ac:dyDescent="0.25">
      <c r="B143" s="18">
        <v>133</v>
      </c>
      <c r="C143" s="25"/>
      <c r="D143" s="26"/>
      <c r="E143" s="26"/>
      <c r="F143" s="26"/>
      <c r="G143" s="26"/>
      <c r="H143" s="26"/>
      <c r="I143" s="26"/>
      <c r="J143" s="26"/>
      <c r="K143" s="10"/>
      <c r="L143" s="26"/>
      <c r="M143" s="26"/>
      <c r="N143" s="26"/>
      <c r="O143" s="26"/>
      <c r="P143" s="26"/>
      <c r="Q143" s="26"/>
      <c r="R143" s="26"/>
      <c r="S143" s="26"/>
      <c r="T143" s="26"/>
      <c r="U143" s="10"/>
      <c r="V143" s="27"/>
      <c r="W143" s="26"/>
      <c r="X143" s="26"/>
      <c r="Y143" s="26"/>
      <c r="Z143" s="10"/>
      <c r="AA143" s="28"/>
    </row>
    <row r="144" spans="2:27" ht="30" customHeight="1" thickBot="1" x14ac:dyDescent="0.25">
      <c r="B144" s="18">
        <v>134</v>
      </c>
      <c r="C144" s="25"/>
      <c r="D144" s="26"/>
      <c r="E144" s="26"/>
      <c r="F144" s="26"/>
      <c r="G144" s="26"/>
      <c r="H144" s="26"/>
      <c r="I144" s="26"/>
      <c r="J144" s="26"/>
      <c r="K144" s="10"/>
      <c r="L144" s="26"/>
      <c r="M144" s="26"/>
      <c r="N144" s="26"/>
      <c r="O144" s="26"/>
      <c r="P144" s="26"/>
      <c r="Q144" s="26"/>
      <c r="R144" s="26"/>
      <c r="S144" s="26"/>
      <c r="T144" s="26"/>
      <c r="U144" s="10"/>
      <c r="V144" s="27"/>
      <c r="W144" s="26"/>
      <c r="X144" s="26"/>
      <c r="Y144" s="26"/>
      <c r="Z144" s="10"/>
      <c r="AA144" s="28"/>
    </row>
    <row r="145" spans="2:27" ht="30" customHeight="1" thickBot="1" x14ac:dyDescent="0.25">
      <c r="B145" s="18">
        <v>135</v>
      </c>
      <c r="C145" s="25"/>
      <c r="D145" s="26"/>
      <c r="E145" s="26"/>
      <c r="F145" s="26"/>
      <c r="G145" s="26"/>
      <c r="H145" s="26"/>
      <c r="I145" s="26"/>
      <c r="J145" s="26"/>
      <c r="K145" s="10"/>
      <c r="L145" s="26"/>
      <c r="M145" s="26"/>
      <c r="N145" s="26"/>
      <c r="O145" s="26"/>
      <c r="P145" s="26"/>
      <c r="Q145" s="26"/>
      <c r="R145" s="26"/>
      <c r="S145" s="26"/>
      <c r="T145" s="26"/>
      <c r="U145" s="10"/>
      <c r="V145" s="27"/>
      <c r="W145" s="26"/>
      <c r="X145" s="26"/>
      <c r="Y145" s="26"/>
      <c r="Z145" s="10"/>
      <c r="AA145" s="28"/>
    </row>
    <row r="146" spans="2:27" ht="30" customHeight="1" thickBot="1" x14ac:dyDescent="0.25">
      <c r="B146" s="18">
        <v>136</v>
      </c>
      <c r="C146" s="25"/>
      <c r="D146" s="26"/>
      <c r="E146" s="26"/>
      <c r="F146" s="26"/>
      <c r="G146" s="26"/>
      <c r="H146" s="26"/>
      <c r="I146" s="26"/>
      <c r="J146" s="26"/>
      <c r="K146" s="10"/>
      <c r="L146" s="26"/>
      <c r="M146" s="26"/>
      <c r="N146" s="26"/>
      <c r="O146" s="26"/>
      <c r="P146" s="26"/>
      <c r="Q146" s="26"/>
      <c r="R146" s="26"/>
      <c r="S146" s="26"/>
      <c r="T146" s="26"/>
      <c r="U146" s="10"/>
      <c r="V146" s="27"/>
      <c r="W146" s="26"/>
      <c r="X146" s="26"/>
      <c r="Y146" s="26"/>
      <c r="Z146" s="10"/>
      <c r="AA146" s="28"/>
    </row>
    <row r="147" spans="2:27" ht="30" customHeight="1" thickBot="1" x14ac:dyDescent="0.25">
      <c r="B147" s="18">
        <v>137</v>
      </c>
      <c r="C147" s="25"/>
      <c r="D147" s="26"/>
      <c r="E147" s="26"/>
      <c r="F147" s="26"/>
      <c r="G147" s="26"/>
      <c r="H147" s="26"/>
      <c r="I147" s="26"/>
      <c r="J147" s="26"/>
      <c r="K147" s="10"/>
      <c r="L147" s="26"/>
      <c r="M147" s="26"/>
      <c r="N147" s="26"/>
      <c r="O147" s="26"/>
      <c r="P147" s="26"/>
      <c r="Q147" s="26"/>
      <c r="R147" s="26"/>
      <c r="S147" s="26"/>
      <c r="T147" s="26"/>
      <c r="U147" s="10"/>
      <c r="V147" s="27"/>
      <c r="W147" s="26"/>
      <c r="X147" s="26"/>
      <c r="Y147" s="26"/>
      <c r="Z147" s="10"/>
      <c r="AA147" s="28"/>
    </row>
    <row r="148" spans="2:27" ht="30" customHeight="1" thickBot="1" x14ac:dyDescent="0.25">
      <c r="B148" s="18">
        <v>138</v>
      </c>
      <c r="C148" s="25"/>
      <c r="D148" s="26"/>
      <c r="E148" s="26"/>
      <c r="F148" s="26"/>
      <c r="G148" s="26"/>
      <c r="H148" s="26"/>
      <c r="I148" s="26"/>
      <c r="J148" s="26"/>
      <c r="K148" s="10"/>
      <c r="L148" s="26"/>
      <c r="M148" s="26"/>
      <c r="N148" s="26"/>
      <c r="O148" s="26"/>
      <c r="P148" s="26"/>
      <c r="Q148" s="26"/>
      <c r="R148" s="26"/>
      <c r="S148" s="26"/>
      <c r="T148" s="26"/>
      <c r="U148" s="10"/>
      <c r="V148" s="27"/>
      <c r="W148" s="26"/>
      <c r="X148" s="26"/>
      <c r="Y148" s="26"/>
      <c r="Z148" s="10"/>
      <c r="AA148" s="28"/>
    </row>
    <row r="149" spans="2:27" ht="30" customHeight="1" thickBot="1" x14ac:dyDescent="0.25">
      <c r="B149" s="18">
        <v>139</v>
      </c>
      <c r="C149" s="25"/>
      <c r="D149" s="26"/>
      <c r="E149" s="26"/>
      <c r="F149" s="26"/>
      <c r="G149" s="26"/>
      <c r="H149" s="26"/>
      <c r="I149" s="26"/>
      <c r="J149" s="26"/>
      <c r="K149" s="10"/>
      <c r="L149" s="26"/>
      <c r="M149" s="26"/>
      <c r="N149" s="26"/>
      <c r="O149" s="26"/>
      <c r="P149" s="26"/>
      <c r="Q149" s="26"/>
      <c r="R149" s="26"/>
      <c r="S149" s="26"/>
      <c r="T149" s="26"/>
      <c r="U149" s="10"/>
      <c r="V149" s="27"/>
      <c r="W149" s="26"/>
      <c r="X149" s="26"/>
      <c r="Y149" s="26"/>
      <c r="Z149" s="10"/>
      <c r="AA149" s="28"/>
    </row>
    <row r="150" spans="2:27" ht="30" customHeight="1" thickBot="1" x14ac:dyDescent="0.25">
      <c r="B150" s="18">
        <v>140</v>
      </c>
      <c r="C150" s="25"/>
      <c r="D150" s="26"/>
      <c r="E150" s="26"/>
      <c r="F150" s="26"/>
      <c r="G150" s="26"/>
      <c r="H150" s="26"/>
      <c r="I150" s="26"/>
      <c r="J150" s="26"/>
      <c r="K150" s="10"/>
      <c r="L150" s="26"/>
      <c r="M150" s="26"/>
      <c r="N150" s="26"/>
      <c r="O150" s="26"/>
      <c r="P150" s="26"/>
      <c r="Q150" s="26"/>
      <c r="R150" s="26"/>
      <c r="S150" s="26"/>
      <c r="T150" s="26"/>
      <c r="U150" s="10"/>
      <c r="V150" s="27"/>
      <c r="W150" s="26"/>
      <c r="X150" s="26"/>
      <c r="Y150" s="26"/>
      <c r="Z150" s="10"/>
      <c r="AA150" s="28"/>
    </row>
    <row r="151" spans="2:27" ht="30" customHeight="1" thickBot="1" x14ac:dyDescent="0.25">
      <c r="B151" s="18">
        <v>141</v>
      </c>
      <c r="C151" s="25"/>
      <c r="D151" s="26"/>
      <c r="E151" s="26"/>
      <c r="F151" s="26"/>
      <c r="G151" s="26"/>
      <c r="H151" s="26"/>
      <c r="I151" s="26"/>
      <c r="J151" s="26"/>
      <c r="K151" s="10"/>
      <c r="L151" s="26"/>
      <c r="M151" s="26"/>
      <c r="N151" s="26"/>
      <c r="O151" s="26"/>
      <c r="P151" s="26"/>
      <c r="Q151" s="26"/>
      <c r="R151" s="26"/>
      <c r="S151" s="26"/>
      <c r="T151" s="26"/>
      <c r="U151" s="10"/>
      <c r="V151" s="27"/>
      <c r="W151" s="26"/>
      <c r="X151" s="26"/>
      <c r="Y151" s="26"/>
      <c r="Z151" s="10"/>
      <c r="AA151" s="28"/>
    </row>
    <row r="152" spans="2:27" ht="30" customHeight="1" thickBot="1" x14ac:dyDescent="0.25">
      <c r="B152" s="18">
        <v>142</v>
      </c>
      <c r="C152" s="25"/>
      <c r="D152" s="26"/>
      <c r="E152" s="26"/>
      <c r="F152" s="26"/>
      <c r="G152" s="26"/>
      <c r="H152" s="26"/>
      <c r="I152" s="26"/>
      <c r="J152" s="26"/>
      <c r="K152" s="10"/>
      <c r="L152" s="26"/>
      <c r="M152" s="26"/>
      <c r="N152" s="26"/>
      <c r="O152" s="26"/>
      <c r="P152" s="26"/>
      <c r="Q152" s="26"/>
      <c r="R152" s="26"/>
      <c r="S152" s="26"/>
      <c r="T152" s="26"/>
      <c r="U152" s="10"/>
      <c r="V152" s="27"/>
      <c r="W152" s="26"/>
      <c r="X152" s="26"/>
      <c r="Y152" s="26"/>
      <c r="Z152" s="10"/>
      <c r="AA152" s="28"/>
    </row>
    <row r="153" spans="2:27" ht="30" customHeight="1" thickBot="1" x14ac:dyDescent="0.25">
      <c r="B153" s="18">
        <v>143</v>
      </c>
      <c r="C153" s="25"/>
      <c r="D153" s="26"/>
      <c r="E153" s="26"/>
      <c r="F153" s="26"/>
      <c r="G153" s="26"/>
      <c r="H153" s="26"/>
      <c r="I153" s="26"/>
      <c r="J153" s="26"/>
      <c r="K153" s="10"/>
      <c r="L153" s="26"/>
      <c r="M153" s="26"/>
      <c r="N153" s="26"/>
      <c r="O153" s="26"/>
      <c r="P153" s="26"/>
      <c r="Q153" s="26"/>
      <c r="R153" s="26"/>
      <c r="S153" s="26"/>
      <c r="T153" s="26"/>
      <c r="U153" s="10"/>
      <c r="V153" s="27"/>
      <c r="W153" s="26"/>
      <c r="X153" s="26"/>
      <c r="Y153" s="26"/>
      <c r="Z153" s="10"/>
      <c r="AA153" s="28"/>
    </row>
    <row r="154" spans="2:27" ht="30" customHeight="1" thickBot="1" x14ac:dyDescent="0.25">
      <c r="B154" s="18">
        <v>144</v>
      </c>
      <c r="C154" s="25"/>
      <c r="D154" s="26"/>
      <c r="E154" s="26"/>
      <c r="F154" s="26"/>
      <c r="G154" s="26"/>
      <c r="H154" s="26"/>
      <c r="I154" s="26"/>
      <c r="J154" s="26"/>
      <c r="K154" s="10"/>
      <c r="L154" s="26"/>
      <c r="M154" s="26"/>
      <c r="N154" s="26"/>
      <c r="O154" s="26"/>
      <c r="P154" s="26"/>
      <c r="Q154" s="26"/>
      <c r="R154" s="26"/>
      <c r="S154" s="26"/>
      <c r="T154" s="26"/>
      <c r="U154" s="10"/>
      <c r="V154" s="27"/>
      <c r="W154" s="26"/>
      <c r="X154" s="26"/>
      <c r="Y154" s="26"/>
      <c r="Z154" s="10"/>
      <c r="AA154" s="28"/>
    </row>
    <row r="155" spans="2:27" ht="30" customHeight="1" thickBot="1" x14ac:dyDescent="0.25">
      <c r="B155" s="18">
        <v>145</v>
      </c>
      <c r="C155" s="25"/>
      <c r="D155" s="26"/>
      <c r="E155" s="26"/>
      <c r="F155" s="26"/>
      <c r="G155" s="26"/>
      <c r="H155" s="26"/>
      <c r="I155" s="26"/>
      <c r="J155" s="26"/>
      <c r="K155" s="10"/>
      <c r="L155" s="26"/>
      <c r="M155" s="26"/>
      <c r="N155" s="26"/>
      <c r="O155" s="26"/>
      <c r="P155" s="26"/>
      <c r="Q155" s="26"/>
      <c r="R155" s="26"/>
      <c r="S155" s="26"/>
      <c r="T155" s="26"/>
      <c r="U155" s="10"/>
      <c r="V155" s="27"/>
      <c r="W155" s="26"/>
      <c r="X155" s="26"/>
      <c r="Y155" s="26"/>
      <c r="Z155" s="10"/>
      <c r="AA155" s="28"/>
    </row>
    <row r="156" spans="2:27" ht="30" customHeight="1" thickBot="1" x14ac:dyDescent="0.25">
      <c r="B156" s="18">
        <v>146</v>
      </c>
      <c r="C156" s="25"/>
      <c r="D156" s="26"/>
      <c r="E156" s="26"/>
      <c r="F156" s="26"/>
      <c r="G156" s="26"/>
      <c r="H156" s="26"/>
      <c r="I156" s="26"/>
      <c r="J156" s="26"/>
      <c r="K156" s="10"/>
      <c r="L156" s="26"/>
      <c r="M156" s="26"/>
      <c r="N156" s="26"/>
      <c r="O156" s="26"/>
      <c r="P156" s="26"/>
      <c r="Q156" s="26"/>
      <c r="R156" s="26"/>
      <c r="S156" s="26"/>
      <c r="T156" s="26"/>
      <c r="U156" s="10"/>
      <c r="V156" s="27"/>
      <c r="W156" s="26"/>
      <c r="X156" s="26"/>
      <c r="Y156" s="26"/>
      <c r="Z156" s="10"/>
      <c r="AA156" s="28"/>
    </row>
    <row r="157" spans="2:27" ht="30" customHeight="1" thickBot="1" x14ac:dyDescent="0.25">
      <c r="B157" s="18">
        <v>147</v>
      </c>
      <c r="C157" s="25"/>
      <c r="D157" s="26"/>
      <c r="E157" s="26"/>
      <c r="F157" s="26"/>
      <c r="G157" s="26"/>
      <c r="H157" s="26"/>
      <c r="I157" s="26"/>
      <c r="J157" s="26"/>
      <c r="K157" s="10"/>
      <c r="L157" s="26"/>
      <c r="M157" s="26"/>
      <c r="N157" s="26"/>
      <c r="O157" s="26"/>
      <c r="P157" s="26"/>
      <c r="Q157" s="26"/>
      <c r="R157" s="26"/>
      <c r="S157" s="26"/>
      <c r="T157" s="26"/>
      <c r="U157" s="10"/>
      <c r="V157" s="27"/>
      <c r="W157" s="26"/>
      <c r="X157" s="26"/>
      <c r="Y157" s="26"/>
      <c r="Z157" s="10"/>
      <c r="AA157" s="28"/>
    </row>
    <row r="158" spans="2:27" ht="30" customHeight="1" thickBot="1" x14ac:dyDescent="0.25">
      <c r="B158" s="18">
        <v>148</v>
      </c>
      <c r="C158" s="25"/>
      <c r="D158" s="26"/>
      <c r="E158" s="26"/>
      <c r="F158" s="26"/>
      <c r="G158" s="26"/>
      <c r="H158" s="26"/>
      <c r="I158" s="26"/>
      <c r="J158" s="26"/>
      <c r="K158" s="10"/>
      <c r="L158" s="26"/>
      <c r="M158" s="26"/>
      <c r="N158" s="26"/>
      <c r="O158" s="26"/>
      <c r="P158" s="26"/>
      <c r="Q158" s="26"/>
      <c r="R158" s="26"/>
      <c r="S158" s="26"/>
      <c r="T158" s="26"/>
      <c r="U158" s="10"/>
      <c r="V158" s="27"/>
      <c r="W158" s="26"/>
      <c r="X158" s="26"/>
      <c r="Y158" s="26"/>
      <c r="Z158" s="10"/>
      <c r="AA158" s="28"/>
    </row>
    <row r="159" spans="2:27" ht="30" customHeight="1" thickBot="1" x14ac:dyDescent="0.25">
      <c r="B159" s="18">
        <v>149</v>
      </c>
      <c r="C159" s="25"/>
      <c r="D159" s="26"/>
      <c r="E159" s="26"/>
      <c r="F159" s="26"/>
      <c r="G159" s="26"/>
      <c r="H159" s="26"/>
      <c r="I159" s="26"/>
      <c r="J159" s="26"/>
      <c r="K159" s="10"/>
      <c r="L159" s="26"/>
      <c r="M159" s="26"/>
      <c r="N159" s="26"/>
      <c r="O159" s="26"/>
      <c r="P159" s="26"/>
      <c r="Q159" s="26"/>
      <c r="R159" s="26"/>
      <c r="S159" s="26"/>
      <c r="T159" s="26"/>
      <c r="U159" s="10"/>
      <c r="V159" s="27"/>
      <c r="W159" s="26"/>
      <c r="X159" s="26"/>
      <c r="Y159" s="26"/>
      <c r="Z159" s="10"/>
      <c r="AA159" s="28"/>
    </row>
    <row r="160" spans="2:27" ht="30" customHeight="1" thickBot="1" x14ac:dyDescent="0.25">
      <c r="B160" s="18">
        <v>150</v>
      </c>
      <c r="C160" s="25"/>
      <c r="D160" s="26"/>
      <c r="E160" s="26"/>
      <c r="F160" s="26"/>
      <c r="G160" s="26"/>
      <c r="H160" s="26"/>
      <c r="I160" s="26"/>
      <c r="J160" s="26"/>
      <c r="K160" s="10"/>
      <c r="L160" s="26"/>
      <c r="M160" s="26"/>
      <c r="N160" s="26"/>
      <c r="O160" s="26"/>
      <c r="P160" s="26"/>
      <c r="Q160" s="26"/>
      <c r="R160" s="26"/>
      <c r="S160" s="26"/>
      <c r="T160" s="26"/>
      <c r="U160" s="10"/>
      <c r="V160" s="27"/>
      <c r="W160" s="26"/>
      <c r="X160" s="26"/>
      <c r="Y160" s="26"/>
      <c r="Z160" s="10"/>
      <c r="AA160" s="28"/>
    </row>
  </sheetData>
  <mergeCells count="1">
    <mergeCell ref="B6:C6"/>
  </mergeCells>
  <conditionalFormatting sqref="D11:D160">
    <cfRule type="expression" dxfId="398" priority="2">
      <formula>AND($D11="", SUMPRODUCT(--($C11:$AA11&lt;&gt;""))&lt;&gt;0)</formula>
    </cfRule>
  </conditionalFormatting>
  <conditionalFormatting sqref="H11:H160">
    <cfRule type="expression" dxfId="397" priority="3">
      <formula>AND($H11="", SUMPRODUCT(--($C11:$AA11&lt;&gt;""))&lt;&gt;0)</formula>
    </cfRule>
  </conditionalFormatting>
  <conditionalFormatting sqref="J11:J160">
    <cfRule type="expression" dxfId="396" priority="5">
      <formula>AND($J11="", SUMPRODUCT(--($C11:$AA11&lt;&gt;""))&lt;&gt;0)</formula>
    </cfRule>
  </conditionalFormatting>
  <conditionalFormatting sqref="L11:L160">
    <cfRule type="expression" dxfId="395" priority="127">
      <formula>AND($L11="", SUMPRODUCT(--($C11:$AA11&lt;&gt;""))&lt;&gt;0)</formula>
    </cfRule>
  </conditionalFormatting>
  <conditionalFormatting sqref="M11:M160">
    <cfRule type="expression" dxfId="394" priority="129">
      <formula>AND($M11="", SUMPRODUCT(--($C11:$AA11&lt;&gt;""))&lt;&gt;0)</formula>
    </cfRule>
  </conditionalFormatting>
  <conditionalFormatting sqref="N11:N160">
    <cfRule type="expression" dxfId="393" priority="130">
      <formula>AND($N11="", SUMPRODUCT(--($C11:$AA11&lt;&gt;""))&lt;&gt;0)</formula>
    </cfRule>
  </conditionalFormatting>
  <conditionalFormatting sqref="R11:R160">
    <cfRule type="expression" dxfId="392" priority="131">
      <formula>AND($R11="", SUMPRODUCT(--($C11:$AA11&lt;&gt;""))&lt;&gt;0)</formula>
    </cfRule>
  </conditionalFormatting>
  <conditionalFormatting sqref="U11:U160">
    <cfRule type="expression" dxfId="391" priority="1">
      <formula>AND($U11="", SUMPRODUCT(--($C11:$AA11&lt;&gt;""))&lt;&gt;0)</formula>
    </cfRule>
  </conditionalFormatting>
  <conditionalFormatting sqref="V11:V160">
    <cfRule type="expression" dxfId="390" priority="133">
      <formula>AND($V11="", SUMPRODUCT(--($C11:$AA11&lt;&gt;""))&lt;&gt;0)</formula>
    </cfRule>
  </conditionalFormatting>
  <conditionalFormatting sqref="W11:W160">
    <cfRule type="expression" dxfId="389" priority="137">
      <formula>AND($W11="", SUMPRODUCT(--($C11:$AA11&lt;&gt;""))&lt;&gt;0)</formula>
    </cfRule>
  </conditionalFormatting>
  <conditionalFormatting sqref="Z11:Z160">
    <cfRule type="expression" dxfId="388" priority="138">
      <formula>AND($Z11="", SUMPRODUCT(--($C11:$AA11&lt;&gt;""))&lt;&gt;0)</formula>
    </cfRule>
  </conditionalFormatting>
  <dataValidations count="12">
    <dataValidation type="whole" allowBlank="1" showInputMessage="1" showErrorMessage="1" error="Nem megfelelő érték!" prompt="fok" sqref="T11:T160" xr:uid="{00000000-0002-0000-0800-000000000000}">
      <formula1>0</formula1>
      <formula2>90</formula2>
    </dataValidation>
    <dataValidation type="whole" allowBlank="1" showInputMessage="1" showErrorMessage="1" error="Nem megfelelő mennyiség!" prompt="Kérjük adja meg a rendelni kívánt mennyiséget!" sqref="Z11:Z160" xr:uid="{00000000-0002-0000-0800-000001000000}">
      <formula1>1</formula1>
      <formula2>1000</formula2>
    </dataValidation>
    <dataValidation type="whole" allowBlank="1" showInputMessage="1" showErrorMessage="1" error="Nem megfelelő érték!" prompt="mm" sqref="S11:S160 D11:K160 N11:Q160" xr:uid="{00000000-0002-0000-0800-000002000000}">
      <formula1>1</formula1>
      <formula2>1000000</formula2>
    </dataValidation>
    <dataValidation type="list" allowBlank="1" showInputMessage="1" showErrorMessage="1" error="Kérem válaszzon a listából!" sqref="Z11:Z160" xr:uid="{00000000-0002-0000-0800-000003000000}">
      <formula1>"20,30,40"</formula1>
    </dataValidation>
    <dataValidation type="whole" allowBlank="1" showInputMessage="1" showErrorMessage="1" error="Nem megfelelő érték!" promptTitle="Figyelem!" prompt="e≠0 ÉS f≠0 esetén KITÉRŐ ÁTMENET-ként értelmezzük, minden más esetben EXCENTRIKUS ÁTMENET-nek." sqref="L11:M160" xr:uid="{00000000-0002-0000-0800-000004000000}">
      <formula1>-1000000</formula1>
      <formula2>1000000</formula2>
    </dataValidation>
    <dataValidation type="whole" allowBlank="1" showInputMessage="1" showErrorMessage="1" error="Nem megfelelő érték!" promptTitle="Figyelem!" prompt="Ha nem ad meg értéket, akkor _x000a_X = 100 mm!" sqref="R11:R160" xr:uid="{00000000-0002-0000-0800-000005000000}">
      <formula1>1</formula1>
      <formula2>1000000</formula2>
    </dataValidation>
    <dataValidation allowBlank="1" showInputMessage="1" showErrorMessage="1" prompt="Kérjük válasszon légtömörség értéket a lenyíló listából!" sqref="U10" xr:uid="{00000000-0002-0000-0800-000006000000}"/>
    <dataValidation type="list" allowBlank="1" showErrorMessage="1" error="Nem megfelelo érték!" prompt="Kérjük válasszon légtömörség értéket a lenyíló listából!" sqref="U11:U160" xr:uid="{00000000-0002-0000-0800-000007000000}">
      <formula1>Légtömörség</formula1>
    </dataValidation>
    <dataValidation allowBlank="1" showInputMessage="1" showErrorMessage="1" prompt="Kérjük válasszon lemezvastagság értéket a lenyíló listából!" sqref="V10" xr:uid="{00000000-0002-0000-0800-000008000000}"/>
    <dataValidation type="list" allowBlank="1" showErrorMessage="1" error="Kérjük  a lenyíló listából válasszon lemezvastagság értéket!" prompt="Kérjük válasszon lemezvastagság értéket a lenyíló listából!" sqref="V11:V160" xr:uid="{00000000-0002-0000-0800-000009000000}">
      <formula1>Lemezvastagság</formula1>
    </dataValidation>
    <dataValidation allowBlank="1" showInputMessage="1" showErrorMessage="1" prompt="Kérjük válasszon keretméretet a lenyíló listából!" sqref="W10" xr:uid="{00000000-0002-0000-0800-00000A000000}"/>
    <dataValidation type="list" allowBlank="1" showErrorMessage="1" error="Kérjük a lenyíló listából válasszon keretméretet!" prompt="Kérjük válasszon keretméretet a lenyíló listából!" sqref="W11:Y160" xr:uid="{00000000-0002-0000-0800-00000B000000}">
      <formula1>Keret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J k L F T J I f 9 1 a o A A A A + A A A A B I A H A B D b 2 5 m a W c v U G F j a 2 F n Z S 5 4 b W w g o h g A K K A U A A A A A A A A A A A A A A A A A A A A A A A A A A A A h Y 8 x D o I w G I W v Q r r T l i I J I T 9 l c H G Q x M R o X J t a o R G K o a 1 w N w e P 5 B U k U d T N 8 b 1 8 L / n e 4 3 a H Y m y b 4 K p 6 q z u T o w h T F C g j u 6 M 2 V Y 6 8 O 4 U p K j h s h D y L S g U T b G w 2 W p 2 j 2 r l L R s g w D H i I c d d X h F E a k U O 5 3 s p a t S L U x j p h p E K f 1 f H / C n H Y v 2 Q 4 w 0 m K k 4 j G e E E Z k L m G U p s v w i Z j T I H 8 l L D 0 j f O 9 4 r U P V z s g c w T y f s G f U E s D B B Q A A g A I A C Z C x U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Q s V M K I p H u A 4 A A A A R A A A A E w A c A E Z v c m 1 1 b G F z L 1 N l Y 3 R p b 2 4 x L m 0 g o h g A K K A U A A A A A A A A A A A A A A A A A A A A A A A A A A A A K 0 5 N L s n M z 1 M I h t C G 1 g B Q S w E C L Q A U A A I A C A A m Q s V M k h / 3 V q g A A A D 4 A A A A E g A A A A A A A A A A A A A A A A A A A A A A Q 2 9 u Z m l n L 1 B h Y 2 t h Z 2 U u e G 1 s U E s B A i 0 A F A A C A A g A J k L F T A / K 6 a u k A A A A 6 Q A A A B M A A A A A A A A A A A A A A A A A 9 A A A A F t D b 2 5 0 Z W 5 0 X 1 R 5 c G V z X S 5 4 b W x Q S w E C L Q A U A A I A C A A m Q s V M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d C f Z l + 8 F U u x 8 d I 0 1 S C F E w A A A A A C A A A A A A A Q Z g A A A A E A A C A A A A C Z B l Q 9 K j t U u q x i s h i Z 3 d N F I V s v q 6 6 J 4 o y O S a J r j G r R + g A A A A A O g A A A A A I A A C A A A A D C s G y i k p 6 B B i F 8 2 W E 3 E J C f Z Y 9 R o Z t H p e 7 p F D k A j J 1 x d V A A A A B C o v P C t 5 Q D c Y F B O u D c 5 q a R I u R A n 8 O R m L F C O f 1 M x K 6 g Z S S a S J B r 5 7 l 7 A / C Y U 5 p r + i 4 1 c E Z I W s O r N f w W z 1 o 8 0 0 M o q E u e X 7 B H 6 b d 1 J 4 + o l p T U 5 k A A A A C F t N X i m k 5 k v 6 C Z u q 2 z n v C N g 9 7 Y D s a Q D u X 6 u j v g d p r 3 J K C w A 0 2 2 e 4 Z g / T l 8 D G L C H 0 T p + y m P 4 f q E N I t C F p E 8 H 4 s O < / D a t a M a s h u p > 
</file>

<file path=customXml/itemProps1.xml><?xml version="1.0" encoding="utf-8"?>
<ds:datastoreItem xmlns:ds="http://schemas.openxmlformats.org/officeDocument/2006/customXml" ds:itemID="{E7FDC9FE-E184-4E12-B58E-20DE411BED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Munkalapok</vt:lpstr>
      </vt:variant>
      <vt:variant>
        <vt:i4>22</vt:i4>
      </vt:variant>
      <vt:variant>
        <vt:lpstr>Névvel ellátott tartományok</vt:lpstr>
      </vt:variant>
      <vt:variant>
        <vt:i4>54</vt:i4>
      </vt:variant>
    </vt:vector>
  </HeadingPairs>
  <TitlesOfParts>
    <vt:vector size="76" baseType="lpstr">
      <vt:lpstr>Útmutató</vt:lpstr>
      <vt:lpstr>Egyenes légcsatorna</vt:lpstr>
      <vt:lpstr>Könyökidom</vt:lpstr>
      <vt:lpstr>T-idom</vt:lpstr>
      <vt:lpstr>Íves könyök</vt:lpstr>
      <vt:lpstr>Koncentrikus szűkítő</vt:lpstr>
      <vt:lpstr>Excentrikus szűkítő</vt:lpstr>
      <vt:lpstr>Szimmetrikus átmenet</vt:lpstr>
      <vt:lpstr>Excentrikus átmenet</vt:lpstr>
      <vt:lpstr>Etage idom</vt:lpstr>
      <vt:lpstr>Csővéglezáró (Takaró)</vt:lpstr>
      <vt:lpstr>Madárhálós csővég</vt:lpstr>
      <vt:lpstr>Rezgéstompító</vt:lpstr>
      <vt:lpstr>Egyenes hangcsillapító</vt:lpstr>
      <vt:lpstr>Könyök hangcsillapító</vt:lpstr>
      <vt:lpstr>Kör k.metszetű hangcsillapító</vt:lpstr>
      <vt:lpstr>Tetőátvezetés</vt:lpstr>
      <vt:lpstr>Csatlakozó doboz körhöz</vt:lpstr>
      <vt:lpstr>Csatlakozó doboz négyszöghöz</vt:lpstr>
      <vt:lpstr>Zsaluk</vt:lpstr>
      <vt:lpstr>Darabáru</vt:lpstr>
      <vt:lpstr>Egyedi idom</vt:lpstr>
      <vt:lpstr>Aluflex_szigeteletlen__flexibilis__alumínium_légcsatorna</vt:lpstr>
      <vt:lpstr>Befújó_légszelep__horganyzott_acél</vt:lpstr>
      <vt:lpstr>Betétkúpos_kifúvófej_HN</vt:lpstr>
      <vt:lpstr>Csőkapcsoló_idom__gumitömítéssel</vt:lpstr>
      <vt:lpstr>Csővéglezáró_idom__gumitömítéssel</vt:lpstr>
      <vt:lpstr>Egyéb_elemek</vt:lpstr>
      <vt:lpstr>Elszívó__befújó_légszelep__műanyag</vt:lpstr>
      <vt:lpstr>Elszívó_légszelep__horganyzott_acél</vt:lpstr>
      <vt:lpstr>Esősapka__gumitömítéssel</vt:lpstr>
      <vt:lpstr>Esővédő_fix_zsalu</vt:lpstr>
      <vt:lpstr>Excentrikus_szűkítő__gumitömítéssel</vt:lpstr>
      <vt:lpstr>Hangcsillapító_elemek</vt:lpstr>
      <vt:lpstr>Hengerített_T_idom__gumitömítéssel</vt:lpstr>
      <vt:lpstr>Hengerített_T_idom_Egál__gumitömítéssel</vt:lpstr>
      <vt:lpstr>HLF__ÖNF_LEM_CSAV_HORG_7504K__Önfúró_csavar__hatlapfejű__peremes_</vt:lpstr>
      <vt:lpstr>Idomkapcsoló__gumitömítéssel</vt:lpstr>
      <vt:lpstr>K_D_Ragasztó_tömítő_szürke__Szerkezeti_ragasztó_</vt:lpstr>
      <vt:lpstr>Kategória</vt:lpstr>
      <vt:lpstr>Keret</vt:lpstr>
      <vt:lpstr>Koncentrikus_szűkítő__gumitömítéssel</vt:lpstr>
      <vt:lpstr>kor_t_idom</vt:lpstr>
      <vt:lpstr>Kör_keresztmetszetű_gumitömítéses_idomok</vt:lpstr>
      <vt:lpstr>Kör_keresztmetszetű_hangcsillapító__100mm_szigetelővel</vt:lpstr>
      <vt:lpstr>Kör_keresztmetszetű_hangcsillapító__50mm_szigetelővel</vt:lpstr>
      <vt:lpstr>Kör_keresztmetszetű_spirálkorcolt_csövek</vt:lpstr>
      <vt:lpstr>Légtechnikai_aluszalag__Tömítőszalag__szellőzőcsatorna_</vt:lpstr>
      <vt:lpstr>Légtechnikai_bilincs</vt:lpstr>
      <vt:lpstr>Légtömörség</vt:lpstr>
      <vt:lpstr>Lemezvastagság</vt:lpstr>
      <vt:lpstr>Madárhálós_csővég__gumitömítéssel</vt:lpstr>
      <vt:lpstr>Madárhálós_csővég_45°_os__gumitömítéssel</vt:lpstr>
      <vt:lpstr>Merevítővályú</vt:lpstr>
      <vt:lpstr>MEZ_Keret</vt:lpstr>
      <vt:lpstr>Négyszögletes_szellőzőelemek</vt:lpstr>
      <vt:lpstr>Nyeregidom__gumitömítéssel</vt:lpstr>
      <vt:lpstr>Perforált_befúvó_elszívó_elem</vt:lpstr>
      <vt:lpstr>Pillangószelep__gumitömítéssel__kézi_állítású</vt:lpstr>
      <vt:lpstr>Ráültetés_négyszögre__gumitömítéssel</vt:lpstr>
      <vt:lpstr>Sarokvas</vt:lpstr>
      <vt:lpstr>Semiflex_szigeteletlen__flexibilis__alumínium_légcsatorna</vt:lpstr>
      <vt:lpstr>Sonoflex__hő_és_hangszigetelt__flexibilis__alumínium_légcsatorna</vt:lpstr>
      <vt:lpstr>Spirálkorcolt_cső</vt:lpstr>
      <vt:lpstr>Spirálkorcolt_cső_rozsdamentes</vt:lpstr>
      <vt:lpstr>Szabályozózsalu__kézi_állítású</vt:lpstr>
      <vt:lpstr>Szabályozózsalu__motoros_állításra_előkészített</vt:lpstr>
      <vt:lpstr>Szabályzó_elemek</vt:lpstr>
      <vt:lpstr>Szeletes_könyökidom_15°_os__gumitömítéssel</vt:lpstr>
      <vt:lpstr>Szeletes_könyökidom_30°_os__gumitömítéssel</vt:lpstr>
      <vt:lpstr>Szeletes_könyökidom_45°_os__gumitömítéssel</vt:lpstr>
      <vt:lpstr>Szeletes_könyökidom_60°_os__gumitömítéssel</vt:lpstr>
      <vt:lpstr>Szeletes_könyökidom_90°_os__gumitömítéssel</vt:lpstr>
      <vt:lpstr>ures</vt:lpstr>
      <vt:lpstr>Visszacsapószelep</vt:lpstr>
      <vt:lpstr>Zsaluk</vt:lpstr>
    </vt:vector>
  </TitlesOfParts>
  <Manager/>
  <Company>KGB-Air Kft.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Anyagkigyüjtő</dc:title>
  <dc:creator>KGB-AIR Kft.</dc:creator>
  <cp:keywords>légtechnika</cp:keywords>
  <cp:lastModifiedBy>Microsoft Office-felhasználó</cp:lastModifiedBy>
  <dcterms:created xsi:type="dcterms:W3CDTF">2018-05-14T06:30:53Z</dcterms:created>
  <dcterms:modified xsi:type="dcterms:W3CDTF">2025-03-16T20:20:53Z</dcterms:modified>
  <cp:category>Légtechnikai Elemek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lpwstr>4.80</vt:lpwstr>
  </property>
</Properties>
</file>